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80" windowWidth="17115" windowHeight="8340"/>
  </bookViews>
  <sheets>
    <sheet name="от 12 лет измен" sheetId="7" r:id="rId1"/>
  </sheets>
  <calcPr calcId="144525"/>
</workbook>
</file>

<file path=xl/calcChain.xml><?xml version="1.0" encoding="utf-8"?>
<calcChain xmlns="http://schemas.openxmlformats.org/spreadsheetml/2006/main">
  <c r="F236" i="7" l="1"/>
  <c r="E236" i="7"/>
  <c r="D236" i="7"/>
  <c r="F221" i="7"/>
  <c r="E221" i="7"/>
  <c r="D221" i="7"/>
  <c r="F206" i="7"/>
  <c r="E206" i="7"/>
  <c r="D206" i="7"/>
  <c r="C192" i="7"/>
  <c r="G183" i="7"/>
  <c r="F183" i="7"/>
  <c r="E183" i="7"/>
  <c r="D183" i="7"/>
  <c r="C183" i="7"/>
  <c r="G180" i="7"/>
  <c r="F180" i="7"/>
  <c r="E180" i="7"/>
  <c r="D180" i="7"/>
  <c r="C180" i="7"/>
  <c r="G173" i="7"/>
  <c r="F173" i="7"/>
  <c r="E173" i="7"/>
  <c r="D173" i="7"/>
  <c r="C173" i="7"/>
  <c r="G167" i="7"/>
  <c r="F167" i="7"/>
  <c r="E167" i="7"/>
  <c r="D167" i="7"/>
  <c r="C167" i="7"/>
  <c r="G164" i="7"/>
  <c r="F164" i="7"/>
  <c r="E164" i="7"/>
  <c r="D164" i="7"/>
  <c r="D168" i="7" s="1"/>
  <c r="C164" i="7"/>
  <c r="G158" i="7"/>
  <c r="F158" i="7"/>
  <c r="E158" i="7"/>
  <c r="D158" i="7"/>
  <c r="C158" i="7"/>
  <c r="G149" i="7"/>
  <c r="F149" i="7"/>
  <c r="E149" i="7"/>
  <c r="D149" i="7"/>
  <c r="C149" i="7"/>
  <c r="G145" i="7"/>
  <c r="F145" i="7"/>
  <c r="E145" i="7"/>
  <c r="D145" i="7"/>
  <c r="C145" i="7"/>
  <c r="G138" i="7"/>
  <c r="F138" i="7"/>
  <c r="E138" i="7"/>
  <c r="D138" i="7"/>
  <c r="C138" i="7"/>
  <c r="G130" i="7"/>
  <c r="F130" i="7"/>
  <c r="E130" i="7"/>
  <c r="D130" i="7"/>
  <c r="C130" i="7"/>
  <c r="G127" i="7"/>
  <c r="F127" i="7"/>
  <c r="E127" i="7"/>
  <c r="D127" i="7"/>
  <c r="D131" i="7" s="1"/>
  <c r="C127" i="7"/>
  <c r="G120" i="7"/>
  <c r="F120" i="7"/>
  <c r="E120" i="7"/>
  <c r="D120" i="7"/>
  <c r="C120" i="7"/>
  <c r="C131" i="7" s="1"/>
  <c r="G112" i="7"/>
  <c r="F112" i="7"/>
  <c r="E112" i="7"/>
  <c r="D112" i="7"/>
  <c r="C112" i="7"/>
  <c r="G109" i="7"/>
  <c r="F109" i="7"/>
  <c r="E109" i="7"/>
  <c r="D109" i="7"/>
  <c r="C109" i="7"/>
  <c r="G102" i="7"/>
  <c r="F102" i="7"/>
  <c r="F226" i="7" s="1"/>
  <c r="E102" i="7"/>
  <c r="D102" i="7"/>
  <c r="D226" i="7" s="1"/>
  <c r="C102" i="7"/>
  <c r="G93" i="7"/>
  <c r="F93" i="7"/>
  <c r="E93" i="7"/>
  <c r="D93" i="7"/>
  <c r="C93" i="7"/>
  <c r="G90" i="7"/>
  <c r="F90" i="7"/>
  <c r="F94" i="7" s="1"/>
  <c r="E90" i="7"/>
  <c r="D90" i="7"/>
  <c r="D94" i="7" s="1"/>
  <c r="C90" i="7"/>
  <c r="G84" i="7"/>
  <c r="F84" i="7"/>
  <c r="E84" i="7"/>
  <c r="D84" i="7"/>
  <c r="C84" i="7"/>
  <c r="C94" i="7" s="1"/>
  <c r="G76" i="7"/>
  <c r="F76" i="7"/>
  <c r="E76" i="7"/>
  <c r="D76" i="7"/>
  <c r="C76" i="7"/>
  <c r="G73" i="7"/>
  <c r="F73" i="7"/>
  <c r="E73" i="7"/>
  <c r="D73" i="7"/>
  <c r="C73" i="7"/>
  <c r="G67" i="7"/>
  <c r="F67" i="7"/>
  <c r="E67" i="7"/>
  <c r="D67" i="7"/>
  <c r="C67" i="7"/>
  <c r="G60" i="7"/>
  <c r="F60" i="7"/>
  <c r="E60" i="7"/>
  <c r="D60" i="7"/>
  <c r="C60" i="7"/>
  <c r="G56" i="7"/>
  <c r="F56" i="7"/>
  <c r="E56" i="7"/>
  <c r="D56" i="7"/>
  <c r="C56" i="7"/>
  <c r="G49" i="7"/>
  <c r="F49" i="7"/>
  <c r="E49" i="7"/>
  <c r="D49" i="7"/>
  <c r="C49" i="7"/>
  <c r="C61" i="7" s="1"/>
  <c r="G40" i="7"/>
  <c r="F40" i="7"/>
  <c r="E40" i="7"/>
  <c r="D40" i="7"/>
  <c r="C40" i="7"/>
  <c r="G37" i="7"/>
  <c r="F37" i="7"/>
  <c r="E37" i="7"/>
  <c r="D37" i="7"/>
  <c r="C37" i="7"/>
  <c r="G30" i="7"/>
  <c r="F30" i="7"/>
  <c r="E30" i="7"/>
  <c r="D30" i="7"/>
  <c r="C30" i="7"/>
  <c r="G23" i="7"/>
  <c r="F23" i="7"/>
  <c r="E23" i="7"/>
  <c r="D23" i="7"/>
  <c r="C23" i="7"/>
  <c r="G20" i="7"/>
  <c r="F20" i="7"/>
  <c r="F214" i="7" s="1"/>
  <c r="E20" i="7"/>
  <c r="D20" i="7"/>
  <c r="D214" i="7" s="1"/>
  <c r="C20" i="7"/>
  <c r="G13" i="7"/>
  <c r="G211" i="7" s="1"/>
  <c r="G213" i="7" s="1"/>
  <c r="F13" i="7"/>
  <c r="E13" i="7"/>
  <c r="E211" i="7" s="1"/>
  <c r="D13" i="7"/>
  <c r="C13" i="7"/>
  <c r="D61" i="7" l="1"/>
  <c r="F61" i="7"/>
  <c r="F131" i="7"/>
  <c r="F168" i="7"/>
  <c r="E61" i="7"/>
  <c r="G94" i="7"/>
  <c r="G131" i="7"/>
  <c r="D211" i="7"/>
  <c r="F211" i="7"/>
  <c r="E214" i="7"/>
  <c r="G214" i="7"/>
  <c r="G216" i="7" s="1"/>
  <c r="C41" i="7"/>
  <c r="D41" i="7"/>
  <c r="F41" i="7"/>
  <c r="E41" i="7"/>
  <c r="G41" i="7"/>
  <c r="C77" i="7"/>
  <c r="E77" i="7"/>
  <c r="G77" i="7"/>
  <c r="C113" i="7"/>
  <c r="E226" i="7"/>
  <c r="G226" i="7"/>
  <c r="G228" i="7" s="1"/>
  <c r="E113" i="7"/>
  <c r="G113" i="7"/>
  <c r="C150" i="7"/>
  <c r="E150" i="7"/>
  <c r="G150" i="7"/>
  <c r="C184" i="7"/>
  <c r="E196" i="7"/>
  <c r="G196" i="7"/>
  <c r="G198" i="7" s="1"/>
  <c r="D229" i="7"/>
  <c r="F229" i="7"/>
  <c r="E184" i="7"/>
  <c r="G184" i="7"/>
  <c r="C24" i="7"/>
  <c r="G61" i="7"/>
  <c r="E94" i="7"/>
  <c r="E131" i="7"/>
  <c r="E168" i="7"/>
  <c r="G168" i="7"/>
  <c r="D196" i="7"/>
  <c r="F196" i="7"/>
  <c r="D190" i="7"/>
  <c r="E229" i="7"/>
  <c r="G229" i="7"/>
  <c r="G231" i="7" s="1"/>
  <c r="C168" i="7"/>
  <c r="D150" i="7"/>
  <c r="F150" i="7"/>
  <c r="D113" i="7"/>
  <c r="F113" i="7"/>
  <c r="D232" i="7"/>
  <c r="D235" i="7" s="1"/>
  <c r="F232" i="7"/>
  <c r="F235" i="7" s="1"/>
  <c r="D217" i="7"/>
  <c r="F217" i="7"/>
  <c r="D77" i="7"/>
  <c r="F77" i="7"/>
  <c r="E217" i="7"/>
  <c r="G217" i="7"/>
  <c r="G219" i="7" s="1"/>
  <c r="D191" i="7"/>
  <c r="D24" i="7"/>
  <c r="D184" i="7"/>
  <c r="F184" i="7"/>
  <c r="D189" i="7"/>
  <c r="D199" i="7"/>
  <c r="F199" i="7"/>
  <c r="E202" i="7"/>
  <c r="G202" i="7"/>
  <c r="E232" i="7"/>
  <c r="G232" i="7"/>
  <c r="F24" i="7"/>
  <c r="E24" i="7"/>
  <c r="G24" i="7"/>
  <c r="E199" i="7"/>
  <c r="G199" i="7"/>
  <c r="G201" i="7" s="1"/>
  <c r="D202" i="7"/>
  <c r="F202" i="7"/>
  <c r="C185" i="7" l="1"/>
  <c r="C186" i="7" s="1"/>
  <c r="E220" i="7"/>
  <c r="D220" i="7"/>
  <c r="E185" i="7"/>
  <c r="E186" i="7" s="1"/>
  <c r="F220" i="7"/>
  <c r="F205" i="7"/>
  <c r="G185" i="7"/>
  <c r="G186" i="7" s="1"/>
  <c r="E235" i="7"/>
  <c r="E205" i="7"/>
  <c r="G220" i="7"/>
  <c r="G222" i="7" s="1"/>
  <c r="D192" i="7"/>
  <c r="D205" i="7"/>
  <c r="G235" i="7"/>
  <c r="G237" i="7" s="1"/>
  <c r="G234" i="7"/>
  <c r="G205" i="7"/>
  <c r="G207" i="7" s="1"/>
  <c r="G204" i="7"/>
  <c r="D185" i="7"/>
  <c r="D186" i="7" s="1"/>
  <c r="F185" i="7"/>
  <c r="F186" i="7" s="1"/>
</calcChain>
</file>

<file path=xl/sharedStrings.xml><?xml version="1.0" encoding="utf-8"?>
<sst xmlns="http://schemas.openxmlformats.org/spreadsheetml/2006/main" count="333" uniqueCount="125">
  <si>
    <t>Прием пищи</t>
  </si>
  <si>
    <t>Наименование блюда</t>
  </si>
  <si>
    <t>Вес блюда</t>
  </si>
  <si>
    <t>Возрастная категория:</t>
  </si>
  <si>
    <t>Неделя 1 День 1</t>
  </si>
  <si>
    <t>ЗАВТРАК</t>
  </si>
  <si>
    <t>Фрукт свежий ,  сезонный</t>
  </si>
  <si>
    <t>Чай с сахаром</t>
  </si>
  <si>
    <t>ИТОГО ЗА ЗАВТРАК</t>
  </si>
  <si>
    <t>ОБЕД</t>
  </si>
  <si>
    <t>Свекольник</t>
  </si>
  <si>
    <t>Макаронные изделия отварные</t>
  </si>
  <si>
    <t>Компот из смеси сухофруктов</t>
  </si>
  <si>
    <t>Хлеб ржаной</t>
  </si>
  <si>
    <t>Хлеб пшеничный</t>
  </si>
  <si>
    <t>ИТОГО ЗА ОБЕД</t>
  </si>
  <si>
    <t>ИТОГО ЗА ДЕНЬ:</t>
  </si>
  <si>
    <t>День 2</t>
  </si>
  <si>
    <t>Чай с лимоном</t>
  </si>
  <si>
    <t>Каша гречневая рассыпчатая</t>
  </si>
  <si>
    <t>Компот из кураги</t>
  </si>
  <si>
    <t>День 3</t>
  </si>
  <si>
    <t>Батон нарезной</t>
  </si>
  <si>
    <t>Сыр твердый порциями</t>
  </si>
  <si>
    <t>Масло сливочное</t>
  </si>
  <si>
    <t>Щи из свежей капусты с картофелем вегетарианские со сметаной</t>
  </si>
  <si>
    <t>Напиток из шиповника</t>
  </si>
  <si>
    <t>День 4</t>
  </si>
  <si>
    <t>Суп картофельный с макаронными изделиями на курином бульоне</t>
  </si>
  <si>
    <t>Каша из гороха с маслом</t>
  </si>
  <si>
    <t>День 5</t>
  </si>
  <si>
    <t>Борщ с капустой и картофелем вегетарианский со сметаной</t>
  </si>
  <si>
    <t>День 7</t>
  </si>
  <si>
    <t>День 8</t>
  </si>
  <si>
    <t>Суп картофельный с бобовыми вегетарианский</t>
  </si>
  <si>
    <t>День 9</t>
  </si>
  <si>
    <t>Каша из хлопьев овсяных "Геркулес" жидкая</t>
  </si>
  <si>
    <t>День 10</t>
  </si>
  <si>
    <t>Макаронные изделия, запеченные с сыром</t>
  </si>
  <si>
    <t>Рассольник ленинградский вегетарианский</t>
  </si>
  <si>
    <t>Рагу из овощей</t>
  </si>
  <si>
    <t>ИТОГО ЗА ВЕСЬ ПЕРИОД:</t>
  </si>
  <si>
    <t>СРЕДНЕЕ ЗНАЧЕНИЕ ЗА ПЕРИОД:</t>
  </si>
  <si>
    <t>Неделя 2 День 6</t>
  </si>
  <si>
    <t xml:space="preserve">Выход, гр </t>
  </si>
  <si>
    <t>завтрак</t>
  </si>
  <si>
    <t xml:space="preserve">обед </t>
  </si>
  <si>
    <t>Завтрак</t>
  </si>
  <si>
    <t>Картофель отварной с маслом</t>
  </si>
  <si>
    <t>Энергетическая ценность (ккал)</t>
  </si>
  <si>
    <t>Б</t>
  </si>
  <si>
    <t>Ж</t>
  </si>
  <si>
    <t>У</t>
  </si>
  <si>
    <t>Пищевые вещества (г)</t>
  </si>
  <si>
    <t>№ рецептур</t>
  </si>
  <si>
    <t>пр</t>
  </si>
  <si>
    <t>Яйцо варёное</t>
  </si>
  <si>
    <t>444/505</t>
  </si>
  <si>
    <t>Омлет натуральный</t>
  </si>
  <si>
    <t>437/505</t>
  </si>
  <si>
    <t>Распределение ЭЦ в завтрак при норме 20-25%</t>
  </si>
  <si>
    <t xml:space="preserve">Обед </t>
  </si>
  <si>
    <t>Распределение ЭЦ в обед при норме 30-35%</t>
  </si>
  <si>
    <t>274/505</t>
  </si>
  <si>
    <t>128/505</t>
  </si>
  <si>
    <t>Каша молочная"Дружба"</t>
  </si>
  <si>
    <t xml:space="preserve">Каша рисовая молочная </t>
  </si>
  <si>
    <t>ООО" БОЛЬШАЯ ПЕРЕМЕНА"</t>
  </si>
  <si>
    <t>Зелёный горошек консервированный</t>
  </si>
  <si>
    <t>Кукуруза консервированная припущеная</t>
  </si>
  <si>
    <t>Рассольник ленинградский на м/к бульоне</t>
  </si>
  <si>
    <t>Суп картофельный с бобовыми на м/к бульоне</t>
  </si>
  <si>
    <t>Щи из свежей капусты с картофелем на м/к бульоне</t>
  </si>
  <si>
    <t>Запеканка из творога с молоком сгущёным (150/50)</t>
  </si>
  <si>
    <t>Котлета по домашнему в соусе красном (90/20)</t>
  </si>
  <si>
    <t>Кнели из кур с рисом (70/30)</t>
  </si>
  <si>
    <t>Каша манная молочная с маслом сливочным</t>
  </si>
  <si>
    <t>Плов из птицы (200/80)</t>
  </si>
  <si>
    <t>Котлеты куриные, припущенные с соусом (90/20)</t>
  </si>
  <si>
    <t>Фрикадельки мясные с соусом красным (90/20)</t>
  </si>
  <si>
    <t>Рагу из птицы (200/80)</t>
  </si>
  <si>
    <t>Жаркое по домашнему  (200/80)</t>
  </si>
  <si>
    <t>Плов из отварной птицы (200/80)</t>
  </si>
  <si>
    <t>Котлеты рыбные из минтая Фирменные с соусом (90/20)</t>
  </si>
  <si>
    <t>Тефтели мясные с соусом (90/20)</t>
  </si>
  <si>
    <t>408/505</t>
  </si>
  <si>
    <t>ПОЛДНИК</t>
  </si>
  <si>
    <t>Пирожки печеные из сдобного теста с капустным фаршем</t>
  </si>
  <si>
    <t>ИТОГО ЗА ПОЛДНИК</t>
  </si>
  <si>
    <t>Кисломолочный продукт</t>
  </si>
  <si>
    <t>Булочка сахарная</t>
  </si>
  <si>
    <t>Компот из замороженной ягоды</t>
  </si>
  <si>
    <t>Ватрушки с повидлом</t>
  </si>
  <si>
    <t>Косичка с сахаром</t>
  </si>
  <si>
    <t>Свекла отварная дольками</t>
  </si>
  <si>
    <t>Пирожки печеные из сдобного теста с картофелем</t>
  </si>
  <si>
    <t>Суп картофельный рыбный</t>
  </si>
  <si>
    <t>Плюшка Московская</t>
  </si>
  <si>
    <t>Кондитерское изделие (Печенье)</t>
  </si>
  <si>
    <t>Рис отварной с овощами</t>
  </si>
  <si>
    <t>Пирожки печеные из дрожжевого теста с капустой и яйцом</t>
  </si>
  <si>
    <t>Пирожки печеные из сдобного теста с повидлом</t>
  </si>
  <si>
    <t>Сок фруктовый, плодовый, ягодный</t>
  </si>
  <si>
    <t>Булочка Веснушка</t>
  </si>
  <si>
    <t>Норма среднего значения суммарного объёма блюд по СанПиН 2.3/2.4.3590-20 Приложение N 10 Таблица 1, Таблица 3</t>
  </si>
  <si>
    <t>Фактиче-е значение суммарного объёма блюд по меню гр</t>
  </si>
  <si>
    <t xml:space="preserve">полдник </t>
  </si>
  <si>
    <t>Итого за день</t>
  </si>
  <si>
    <t>Информация о пищевой, энергетической ценности меню за 10 дней</t>
  </si>
  <si>
    <t>Рекомендуемая величина</t>
  </si>
  <si>
    <t>Полдник</t>
  </si>
  <si>
    <t>Распределение ЭЦ в полдник при норме 10-15%</t>
  </si>
  <si>
    <t>Средняя всего за день</t>
  </si>
  <si>
    <t>1410-1762,5</t>
  </si>
  <si>
    <t>Распределение ЭЦ в завтрак,обед, полдник при норме 60-75%</t>
  </si>
  <si>
    <t>Информация о пищевой, энергетической ценности меню за первые 5 дней</t>
  </si>
  <si>
    <t>Информация о пищевой, энергетической ценности меню за вторые 5 дней</t>
  </si>
  <si>
    <t>Биточки мясные Нежные с соусом(90/20)</t>
  </si>
  <si>
    <t>544-680</t>
  </si>
  <si>
    <t>816-952</t>
  </si>
  <si>
    <t>272-408</t>
  </si>
  <si>
    <t>1632-2040</t>
  </si>
  <si>
    <t>от 12 лет и старше</t>
  </si>
  <si>
    <t>Картофельное пюре</t>
  </si>
  <si>
    <t>345/505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</si>
</sst>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i/>
      <sz val="10"/>
      <color theme="1"/>
      <name val="Times New Roman"/>
      <family val="1"/>
    </font>
    <font>
      <i/>
      <sz val="10"/>
      <color rgb="FF0070C0"/>
      <name val="Times New Roman"/>
      <family val="1"/>
    </font>
    <font>
      <sz val="10"/>
      <color rgb="FF0070C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3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0" fillId="0" borderId="3" xfId="0" applyNumberFormat="1" applyFont="1" applyBorder="1"/>
    <xf numFmtId="9" fontId="0" fillId="0" borderId="3" xfId="0" applyNumberFormat="1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0" fillId="2" borderId="10" xfId="0" applyFill="1" applyBorder="1" applyAlignment="1">
      <alignment wrapText="1"/>
    </xf>
    <xf numFmtId="0" fontId="0" fillId="2" borderId="3" xfId="0" applyFill="1" applyBorder="1" applyAlignment="1">
      <alignment vertical="center" wrapText="1"/>
    </xf>
    <xf numFmtId="0" fontId="0" fillId="2" borderId="5" xfId="0" applyFill="1" applyBorder="1" applyAlignment="1">
      <alignment horizontal="right" wrapText="1"/>
    </xf>
    <xf numFmtId="0" fontId="0" fillId="2" borderId="0" xfId="0" applyFill="1" applyAlignment="1">
      <alignment wrapText="1"/>
    </xf>
    <xf numFmtId="0" fontId="4" fillId="2" borderId="3" xfId="0" applyFont="1" applyFill="1" applyBorder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 vertical="center" wrapText="1"/>
    </xf>
    <xf numFmtId="0" fontId="0" fillId="2" borderId="10" xfId="0" applyNumberForma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2" borderId="3" xfId="0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left" vertical="top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/>
    </xf>
    <xf numFmtId="0" fontId="1" fillId="2" borderId="6" xfId="0" applyFont="1" applyFill="1" applyBorder="1" applyAlignment="1"/>
    <xf numFmtId="1" fontId="0" fillId="0" borderId="23" xfId="0" applyNumberFormat="1" applyBorder="1" applyAlignment="1">
      <alignment horizontal="center"/>
    </xf>
    <xf numFmtId="0" fontId="3" fillId="2" borderId="15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2" fontId="0" fillId="3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/>
    <xf numFmtId="0" fontId="6" fillId="2" borderId="3" xfId="0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1" fillId="2" borderId="34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2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3" fillId="2" borderId="1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7"/>
  <sheetViews>
    <sheetView tabSelected="1" view="pageBreakPreview" topLeftCell="A151" zoomScale="60" zoomScaleNormal="100" workbookViewId="0">
      <selection activeCell="A169" sqref="A169:H169"/>
    </sheetView>
  </sheetViews>
  <sheetFormatPr defaultRowHeight="12.75" x14ac:dyDescent="0.2"/>
  <cols>
    <col min="1" max="1" width="12" style="7" customWidth="1"/>
    <col min="2" max="2" width="59.28515625" style="37" customWidth="1"/>
    <col min="3" max="3" width="10.7109375" style="39" customWidth="1"/>
    <col min="4" max="4" width="10.85546875" style="12" customWidth="1"/>
    <col min="5" max="5" width="9.42578125" style="12" customWidth="1"/>
    <col min="6" max="6" width="10.85546875" style="12" customWidth="1"/>
    <col min="7" max="7" width="11.42578125" style="12" customWidth="1"/>
    <col min="8" max="8" width="10.7109375" style="20" customWidth="1"/>
  </cols>
  <sheetData>
    <row r="1" spans="1:8" x14ac:dyDescent="0.2">
      <c r="B1" s="32" t="s">
        <v>67</v>
      </c>
    </row>
    <row r="2" spans="1:8" s="1" customFormat="1" ht="25.5" x14ac:dyDescent="0.2">
      <c r="A2" s="5" t="s">
        <v>3</v>
      </c>
      <c r="B2" s="33" t="s">
        <v>122</v>
      </c>
      <c r="C2" s="40"/>
      <c r="D2" s="11"/>
      <c r="E2" s="11"/>
      <c r="F2" s="11"/>
      <c r="G2" s="11"/>
      <c r="H2" s="21"/>
    </row>
    <row r="3" spans="1:8" s="1" customFormat="1" ht="16.5" customHeight="1" thickBot="1" x14ac:dyDescent="0.25">
      <c r="A3" s="6"/>
      <c r="B3" s="33"/>
      <c r="C3" s="40"/>
      <c r="D3" s="11"/>
      <c r="E3" s="11"/>
      <c r="F3" s="11"/>
      <c r="G3" s="11"/>
      <c r="H3" s="21"/>
    </row>
    <row r="4" spans="1:8" s="2" customFormat="1" ht="38.25" customHeight="1" x14ac:dyDescent="0.2">
      <c r="A4" s="86" t="s">
        <v>0</v>
      </c>
      <c r="B4" s="88" t="s">
        <v>1</v>
      </c>
      <c r="C4" s="90" t="s">
        <v>2</v>
      </c>
      <c r="D4" s="92" t="s">
        <v>53</v>
      </c>
      <c r="E4" s="92"/>
      <c r="F4" s="92"/>
      <c r="G4" s="92" t="s">
        <v>49</v>
      </c>
      <c r="H4" s="81" t="s">
        <v>54</v>
      </c>
    </row>
    <row r="5" spans="1:8" s="3" customFormat="1" ht="13.5" customHeight="1" x14ac:dyDescent="0.2">
      <c r="A5" s="87"/>
      <c r="B5" s="89"/>
      <c r="C5" s="91"/>
      <c r="D5" s="79" t="s">
        <v>50</v>
      </c>
      <c r="E5" s="79" t="s">
        <v>51</v>
      </c>
      <c r="F5" s="79" t="s">
        <v>52</v>
      </c>
      <c r="G5" s="93"/>
      <c r="H5" s="82"/>
    </row>
    <row r="6" spans="1:8" s="4" customFormat="1" ht="12.75" customHeight="1" x14ac:dyDescent="0.2">
      <c r="A6" s="96" t="s">
        <v>4</v>
      </c>
      <c r="B6" s="97"/>
      <c r="C6" s="97"/>
      <c r="D6" s="97"/>
      <c r="E6" s="97"/>
      <c r="F6" s="97"/>
      <c r="G6" s="97"/>
      <c r="H6" s="98"/>
    </row>
    <row r="7" spans="1:8" ht="12.75" customHeight="1" x14ac:dyDescent="0.2">
      <c r="A7" s="99" t="s">
        <v>5</v>
      </c>
      <c r="B7" s="34" t="s">
        <v>65</v>
      </c>
      <c r="C7" s="41">
        <v>200</v>
      </c>
      <c r="D7" s="13">
        <v>5.8</v>
      </c>
      <c r="E7" s="13">
        <v>6.9</v>
      </c>
      <c r="F7" s="13">
        <v>36.1</v>
      </c>
      <c r="G7" s="13">
        <v>220.2</v>
      </c>
      <c r="H7" s="50">
        <v>175</v>
      </c>
    </row>
    <row r="8" spans="1:8" x14ac:dyDescent="0.2">
      <c r="A8" s="100"/>
      <c r="B8" s="16" t="s">
        <v>22</v>
      </c>
      <c r="C8" s="30">
        <v>40</v>
      </c>
      <c r="D8" s="13">
        <v>2.6</v>
      </c>
      <c r="E8" s="13">
        <v>0.8</v>
      </c>
      <c r="F8" s="13">
        <v>18.399999999999999</v>
      </c>
      <c r="G8" s="13">
        <v>92</v>
      </c>
      <c r="H8" s="50" t="s">
        <v>55</v>
      </c>
    </row>
    <row r="9" spans="1:8" x14ac:dyDescent="0.2">
      <c r="A9" s="100"/>
      <c r="B9" s="16" t="s">
        <v>23</v>
      </c>
      <c r="C9" s="30">
        <v>10</v>
      </c>
      <c r="D9" s="13">
        <v>2.2999999999999998</v>
      </c>
      <c r="E9" s="13">
        <v>2.95</v>
      </c>
      <c r="F9" s="13">
        <v>0</v>
      </c>
      <c r="G9" s="13">
        <v>47</v>
      </c>
      <c r="H9" s="50">
        <v>15</v>
      </c>
    </row>
    <row r="10" spans="1:8" x14ac:dyDescent="0.2">
      <c r="A10" s="100"/>
      <c r="B10" s="16" t="s">
        <v>24</v>
      </c>
      <c r="C10" s="30">
        <v>10</v>
      </c>
      <c r="D10" s="13">
        <v>0.1</v>
      </c>
      <c r="E10" s="13">
        <v>7.2</v>
      </c>
      <c r="F10" s="13">
        <v>0.13</v>
      </c>
      <c r="G10" s="13">
        <v>65.72</v>
      </c>
      <c r="H10" s="50">
        <v>14</v>
      </c>
    </row>
    <row r="11" spans="1:8" x14ac:dyDescent="0.2">
      <c r="A11" s="100"/>
      <c r="B11" s="16" t="s">
        <v>7</v>
      </c>
      <c r="C11" s="30">
        <v>200</v>
      </c>
      <c r="D11" s="13">
        <v>0.2</v>
      </c>
      <c r="E11" s="13">
        <v>0.1</v>
      </c>
      <c r="F11" s="13">
        <v>15</v>
      </c>
      <c r="G11" s="13">
        <v>60</v>
      </c>
      <c r="H11" s="50">
        <v>376</v>
      </c>
    </row>
    <row r="12" spans="1:8" x14ac:dyDescent="0.2">
      <c r="A12" s="100"/>
      <c r="B12" s="16" t="s">
        <v>6</v>
      </c>
      <c r="C12" s="30">
        <v>100</v>
      </c>
      <c r="D12" s="13">
        <v>1.4</v>
      </c>
      <c r="E12" s="13">
        <v>0.3</v>
      </c>
      <c r="F12" s="13">
        <v>16</v>
      </c>
      <c r="G12" s="13">
        <v>72.3</v>
      </c>
      <c r="H12" s="50" t="s">
        <v>55</v>
      </c>
    </row>
    <row r="13" spans="1:8" x14ac:dyDescent="0.2">
      <c r="A13" s="101" t="s">
        <v>8</v>
      </c>
      <c r="B13" s="102"/>
      <c r="C13" s="42">
        <f>SUM(C7:C12)</f>
        <v>560</v>
      </c>
      <c r="D13" s="77">
        <f>SUM(D7:D12)</f>
        <v>12.399999999999999</v>
      </c>
      <c r="E13" s="77">
        <f>SUM(E7:E12)</f>
        <v>18.250000000000004</v>
      </c>
      <c r="F13" s="77">
        <f>SUM(F7:F12)</f>
        <v>85.63</v>
      </c>
      <c r="G13" s="77">
        <f>SUM(G7:G12)</f>
        <v>557.21999999999991</v>
      </c>
      <c r="H13" s="51"/>
    </row>
    <row r="14" spans="1:8" s="4" customFormat="1" x14ac:dyDescent="0.2">
      <c r="A14" s="52"/>
      <c r="B14" s="16" t="s">
        <v>10</v>
      </c>
      <c r="C14" s="30">
        <v>250</v>
      </c>
      <c r="D14" s="15">
        <v>7.35</v>
      </c>
      <c r="E14" s="15">
        <v>6.25</v>
      </c>
      <c r="F14" s="15">
        <v>17.66</v>
      </c>
      <c r="G14" s="15">
        <v>156.25</v>
      </c>
      <c r="H14" s="75">
        <v>82</v>
      </c>
    </row>
    <row r="15" spans="1:8" s="4" customFormat="1" x14ac:dyDescent="0.2">
      <c r="A15" s="52"/>
      <c r="B15" s="16" t="s">
        <v>117</v>
      </c>
      <c r="C15" s="29">
        <v>110</v>
      </c>
      <c r="D15" s="15">
        <v>12.4</v>
      </c>
      <c r="E15" s="15">
        <v>7.78</v>
      </c>
      <c r="F15" s="15">
        <v>3.74</v>
      </c>
      <c r="G15" s="15">
        <v>152.46</v>
      </c>
      <c r="H15" s="75" t="s">
        <v>85</v>
      </c>
    </row>
    <row r="16" spans="1:8" x14ac:dyDescent="0.2">
      <c r="A16" s="52"/>
      <c r="B16" s="16" t="s">
        <v>11</v>
      </c>
      <c r="C16" s="30">
        <v>180</v>
      </c>
      <c r="D16" s="15">
        <v>6.6</v>
      </c>
      <c r="E16" s="15">
        <v>5.76</v>
      </c>
      <c r="F16" s="15">
        <v>45.95</v>
      </c>
      <c r="G16" s="15">
        <v>229.2</v>
      </c>
      <c r="H16" s="75">
        <v>334</v>
      </c>
    </row>
    <row r="17" spans="1:8" x14ac:dyDescent="0.2">
      <c r="A17" s="52"/>
      <c r="B17" s="16" t="s">
        <v>12</v>
      </c>
      <c r="C17" s="30">
        <v>200</v>
      </c>
      <c r="D17" s="15">
        <v>0.6</v>
      </c>
      <c r="E17" s="15">
        <v>0.1</v>
      </c>
      <c r="F17" s="15">
        <v>31.7</v>
      </c>
      <c r="G17" s="15">
        <v>131</v>
      </c>
      <c r="H17" s="75">
        <v>349</v>
      </c>
    </row>
    <row r="18" spans="1:8" x14ac:dyDescent="0.2">
      <c r="A18" s="52"/>
      <c r="B18" s="16" t="s">
        <v>14</v>
      </c>
      <c r="C18" s="30">
        <v>30</v>
      </c>
      <c r="D18" s="15">
        <v>3.2</v>
      </c>
      <c r="E18" s="15">
        <v>1.4</v>
      </c>
      <c r="F18" s="15">
        <v>13.1</v>
      </c>
      <c r="G18" s="15">
        <v>82.2</v>
      </c>
      <c r="H18" s="75" t="s">
        <v>55</v>
      </c>
    </row>
    <row r="19" spans="1:8" x14ac:dyDescent="0.2">
      <c r="A19" s="52"/>
      <c r="B19" s="16" t="s">
        <v>13</v>
      </c>
      <c r="C19" s="30">
        <v>30</v>
      </c>
      <c r="D19" s="15">
        <v>2.4</v>
      </c>
      <c r="E19" s="15">
        <v>0.5</v>
      </c>
      <c r="F19" s="15">
        <v>12</v>
      </c>
      <c r="G19" s="15">
        <v>66</v>
      </c>
      <c r="H19" s="75" t="s">
        <v>55</v>
      </c>
    </row>
    <row r="20" spans="1:8" x14ac:dyDescent="0.2">
      <c r="A20" s="94" t="s">
        <v>15</v>
      </c>
      <c r="B20" s="95"/>
      <c r="C20" s="42">
        <f>SUM(C14:C19)</f>
        <v>800</v>
      </c>
      <c r="D20" s="14">
        <f>SUM(D14:D19)</f>
        <v>32.550000000000004</v>
      </c>
      <c r="E20" s="14">
        <f>SUM(E14:E19)</f>
        <v>21.79</v>
      </c>
      <c r="F20" s="14">
        <f>SUM(F14:F19)</f>
        <v>124.14999999999999</v>
      </c>
      <c r="G20" s="14">
        <f>SUM(G14:G19)</f>
        <v>817.11000000000013</v>
      </c>
      <c r="H20" s="51"/>
    </row>
    <row r="21" spans="1:8" x14ac:dyDescent="0.2">
      <c r="A21" s="101" t="s">
        <v>86</v>
      </c>
      <c r="B21" s="16" t="s">
        <v>89</v>
      </c>
      <c r="C21" s="30">
        <v>250</v>
      </c>
      <c r="D21" s="13">
        <v>6.75</v>
      </c>
      <c r="E21" s="13">
        <v>6.25</v>
      </c>
      <c r="F21" s="13">
        <v>27</v>
      </c>
      <c r="G21" s="13">
        <v>197.5</v>
      </c>
      <c r="H21" s="50" t="s">
        <v>55</v>
      </c>
    </row>
    <row r="22" spans="1:8" s="4" customFormat="1" x14ac:dyDescent="0.2">
      <c r="A22" s="101"/>
      <c r="B22" s="16" t="s">
        <v>87</v>
      </c>
      <c r="C22" s="43">
        <v>100</v>
      </c>
      <c r="D22" s="13">
        <v>4.5999999999999996</v>
      </c>
      <c r="E22" s="13">
        <v>4</v>
      </c>
      <c r="F22" s="13">
        <v>26.8</v>
      </c>
      <c r="G22" s="13">
        <v>162</v>
      </c>
      <c r="H22" s="50">
        <v>738</v>
      </c>
    </row>
    <row r="23" spans="1:8" x14ac:dyDescent="0.2">
      <c r="A23" s="94" t="s">
        <v>88</v>
      </c>
      <c r="B23" s="95"/>
      <c r="C23" s="42">
        <f>SUM(C21:C22)</f>
        <v>350</v>
      </c>
      <c r="D23" s="14">
        <f>SUM(D21:D22)</f>
        <v>11.35</v>
      </c>
      <c r="E23" s="14">
        <f>SUM(E21:E22)</f>
        <v>10.25</v>
      </c>
      <c r="F23" s="14">
        <f>SUM(F21:F22)</f>
        <v>53.8</v>
      </c>
      <c r="G23" s="14">
        <f>SUM(G21:G22)</f>
        <v>359.5</v>
      </c>
      <c r="H23" s="51"/>
    </row>
    <row r="24" spans="1:8" ht="13.5" thickBot="1" x14ac:dyDescent="0.25">
      <c r="A24" s="103" t="s">
        <v>16</v>
      </c>
      <c r="B24" s="104"/>
      <c r="C24" s="44">
        <f>C23+C20+C13</f>
        <v>1710</v>
      </c>
      <c r="D24" s="17">
        <f>D23+D20+D13</f>
        <v>56.300000000000004</v>
      </c>
      <c r="E24" s="17">
        <f>E23+E20+E13</f>
        <v>50.290000000000006</v>
      </c>
      <c r="F24" s="17">
        <f>F23+F20+F13</f>
        <v>263.58</v>
      </c>
      <c r="G24" s="17">
        <f>G23+G20+G13</f>
        <v>1733.83</v>
      </c>
      <c r="H24" s="53"/>
    </row>
    <row r="25" spans="1:8" s="4" customFormat="1" x14ac:dyDescent="0.2">
      <c r="A25" s="105" t="s">
        <v>17</v>
      </c>
      <c r="B25" s="106"/>
      <c r="C25" s="106"/>
      <c r="D25" s="106"/>
      <c r="E25" s="106"/>
      <c r="F25" s="106"/>
      <c r="G25" s="106"/>
      <c r="H25" s="107"/>
    </row>
    <row r="26" spans="1:8" s="4" customFormat="1" x14ac:dyDescent="0.2">
      <c r="A26" s="108" t="s">
        <v>5</v>
      </c>
      <c r="B26" s="16" t="s">
        <v>73</v>
      </c>
      <c r="C26" s="30">
        <v>200</v>
      </c>
      <c r="D26" s="13">
        <v>26.6</v>
      </c>
      <c r="E26" s="13">
        <v>13.6</v>
      </c>
      <c r="F26" s="13">
        <v>24.2</v>
      </c>
      <c r="G26" s="13">
        <v>332</v>
      </c>
      <c r="H26" s="50">
        <v>224</v>
      </c>
    </row>
    <row r="27" spans="1:8" s="4" customFormat="1" x14ac:dyDescent="0.2">
      <c r="A27" s="109"/>
      <c r="B27" s="16" t="s">
        <v>6</v>
      </c>
      <c r="C27" s="30">
        <v>100</v>
      </c>
      <c r="D27" s="13">
        <v>1.4</v>
      </c>
      <c r="E27" s="13">
        <v>0.3</v>
      </c>
      <c r="F27" s="13">
        <v>16</v>
      </c>
      <c r="G27" s="13">
        <v>72.3</v>
      </c>
      <c r="H27" s="50" t="s">
        <v>55</v>
      </c>
    </row>
    <row r="28" spans="1:8" x14ac:dyDescent="0.2">
      <c r="A28" s="109"/>
      <c r="B28" s="16" t="s">
        <v>22</v>
      </c>
      <c r="C28" s="30">
        <v>50</v>
      </c>
      <c r="D28" s="13">
        <v>3.25</v>
      </c>
      <c r="E28" s="13">
        <v>1</v>
      </c>
      <c r="F28" s="13">
        <v>23</v>
      </c>
      <c r="G28" s="13">
        <v>115</v>
      </c>
      <c r="H28" s="50" t="s">
        <v>55</v>
      </c>
    </row>
    <row r="29" spans="1:8" x14ac:dyDescent="0.2">
      <c r="A29" s="109"/>
      <c r="B29" s="16" t="s">
        <v>18</v>
      </c>
      <c r="C29" s="30">
        <v>200</v>
      </c>
      <c r="D29" s="13">
        <v>0.2</v>
      </c>
      <c r="E29" s="13"/>
      <c r="F29" s="13">
        <v>10.199999999999999</v>
      </c>
      <c r="G29" s="13">
        <v>41</v>
      </c>
      <c r="H29" s="50">
        <v>377</v>
      </c>
    </row>
    <row r="30" spans="1:8" x14ac:dyDescent="0.2">
      <c r="A30" s="94" t="s">
        <v>8</v>
      </c>
      <c r="B30" s="95"/>
      <c r="C30" s="42">
        <f>SUM(C26:C29)</f>
        <v>550</v>
      </c>
      <c r="D30" s="77">
        <f>SUM(D26:D29)</f>
        <v>31.45</v>
      </c>
      <c r="E30" s="77">
        <f>SUM(E26:E29)</f>
        <v>14.9</v>
      </c>
      <c r="F30" s="77">
        <f>SUM(F26:F29)</f>
        <v>73.400000000000006</v>
      </c>
      <c r="G30" s="77">
        <f>SUM(G26:G29)</f>
        <v>560.29999999999995</v>
      </c>
      <c r="H30" s="78"/>
    </row>
    <row r="31" spans="1:8" s="4" customFormat="1" x14ac:dyDescent="0.2">
      <c r="A31" s="109" t="s">
        <v>9</v>
      </c>
      <c r="B31" s="16" t="s">
        <v>70</v>
      </c>
      <c r="C31" s="30">
        <v>250</v>
      </c>
      <c r="D31" s="15">
        <v>3</v>
      </c>
      <c r="E31" s="15">
        <v>5.8</v>
      </c>
      <c r="F31" s="15">
        <v>29.7</v>
      </c>
      <c r="G31" s="15">
        <v>133</v>
      </c>
      <c r="H31" s="75">
        <v>96</v>
      </c>
    </row>
    <row r="32" spans="1:8" s="4" customFormat="1" x14ac:dyDescent="0.2">
      <c r="A32" s="109"/>
      <c r="B32" s="16" t="s">
        <v>83</v>
      </c>
      <c r="C32" s="30">
        <v>110</v>
      </c>
      <c r="D32" s="15">
        <v>11.5</v>
      </c>
      <c r="E32" s="15">
        <v>5.0599999999999996</v>
      </c>
      <c r="F32" s="15">
        <v>13.23</v>
      </c>
      <c r="G32" s="15">
        <v>151.28</v>
      </c>
      <c r="H32" s="75" t="s">
        <v>124</v>
      </c>
    </row>
    <row r="33" spans="1:8" x14ac:dyDescent="0.2">
      <c r="A33" s="109"/>
      <c r="B33" s="16" t="s">
        <v>123</v>
      </c>
      <c r="C33" s="10">
        <v>180</v>
      </c>
      <c r="D33" s="13">
        <v>6.48</v>
      </c>
      <c r="E33" s="13">
        <v>11.03</v>
      </c>
      <c r="F33" s="13">
        <v>31.68</v>
      </c>
      <c r="G33" s="13">
        <v>252</v>
      </c>
      <c r="H33" s="18">
        <v>128</v>
      </c>
    </row>
    <row r="34" spans="1:8" x14ac:dyDescent="0.2">
      <c r="A34" s="109"/>
      <c r="B34" s="16" t="s">
        <v>20</v>
      </c>
      <c r="C34" s="30">
        <v>200</v>
      </c>
      <c r="D34" s="15">
        <v>1.92</v>
      </c>
      <c r="E34" s="15">
        <v>0.12</v>
      </c>
      <c r="F34" s="15">
        <v>25.86</v>
      </c>
      <c r="G34" s="15">
        <v>151</v>
      </c>
      <c r="H34" s="75">
        <v>551</v>
      </c>
    </row>
    <row r="35" spans="1:8" x14ac:dyDescent="0.2">
      <c r="A35" s="109"/>
      <c r="B35" s="16" t="s">
        <v>14</v>
      </c>
      <c r="C35" s="30">
        <v>40</v>
      </c>
      <c r="D35" s="15">
        <v>4.26</v>
      </c>
      <c r="E35" s="15">
        <v>1.86</v>
      </c>
      <c r="F35" s="15">
        <v>17.46</v>
      </c>
      <c r="G35" s="15">
        <v>109.6</v>
      </c>
      <c r="H35" s="75" t="s">
        <v>55</v>
      </c>
    </row>
    <row r="36" spans="1:8" x14ac:dyDescent="0.2">
      <c r="A36" s="110"/>
      <c r="B36" s="16" t="s">
        <v>13</v>
      </c>
      <c r="C36" s="30">
        <v>30</v>
      </c>
      <c r="D36" s="15">
        <v>2.4</v>
      </c>
      <c r="E36" s="15">
        <v>0.5</v>
      </c>
      <c r="F36" s="15">
        <v>12</v>
      </c>
      <c r="G36" s="15">
        <v>66</v>
      </c>
      <c r="H36" s="75" t="s">
        <v>55</v>
      </c>
    </row>
    <row r="37" spans="1:8" x14ac:dyDescent="0.2">
      <c r="A37" s="94" t="s">
        <v>15</v>
      </c>
      <c r="B37" s="95"/>
      <c r="C37" s="42">
        <f>SUM(C31:C36)</f>
        <v>810</v>
      </c>
      <c r="D37" s="14">
        <f>SUM(D31:D36)</f>
        <v>29.559999999999995</v>
      </c>
      <c r="E37" s="14">
        <f>SUM(E31:E36)</f>
        <v>24.37</v>
      </c>
      <c r="F37" s="14">
        <f>SUM(F31:F36)</f>
        <v>129.93</v>
      </c>
      <c r="G37" s="14">
        <f>SUM(G31:G36)</f>
        <v>862.88</v>
      </c>
      <c r="H37" s="51"/>
    </row>
    <row r="38" spans="1:8" x14ac:dyDescent="0.2">
      <c r="A38" s="101" t="s">
        <v>86</v>
      </c>
      <c r="B38" s="16" t="s">
        <v>89</v>
      </c>
      <c r="C38" s="30">
        <v>250</v>
      </c>
      <c r="D38" s="13">
        <v>6.75</v>
      </c>
      <c r="E38" s="13">
        <v>6.25</v>
      </c>
      <c r="F38" s="13">
        <v>27</v>
      </c>
      <c r="G38" s="13">
        <v>197.5</v>
      </c>
      <c r="H38" s="50" t="s">
        <v>55</v>
      </c>
    </row>
    <row r="39" spans="1:8" s="4" customFormat="1" x14ac:dyDescent="0.2">
      <c r="A39" s="101"/>
      <c r="B39" s="16" t="s">
        <v>90</v>
      </c>
      <c r="C39" s="43">
        <v>100</v>
      </c>
      <c r="D39" s="13">
        <v>3.3</v>
      </c>
      <c r="E39" s="13">
        <v>7.3</v>
      </c>
      <c r="F39" s="13">
        <v>26.4</v>
      </c>
      <c r="G39" s="13">
        <v>179</v>
      </c>
      <c r="H39" s="50">
        <v>638</v>
      </c>
    </row>
    <row r="40" spans="1:8" x14ac:dyDescent="0.2">
      <c r="A40" s="94" t="s">
        <v>88</v>
      </c>
      <c r="B40" s="95"/>
      <c r="C40" s="42">
        <f>SUM(C38:C39)</f>
        <v>350</v>
      </c>
      <c r="D40" s="14">
        <f>SUM(D38:D39)</f>
        <v>10.050000000000001</v>
      </c>
      <c r="E40" s="14">
        <f t="shared" ref="E40:G40" si="0">SUM(E38:E39)</f>
        <v>13.55</v>
      </c>
      <c r="F40" s="14">
        <f t="shared" si="0"/>
        <v>53.4</v>
      </c>
      <c r="G40" s="14">
        <f t="shared" si="0"/>
        <v>376.5</v>
      </c>
      <c r="H40" s="51"/>
    </row>
    <row r="41" spans="1:8" ht="13.5" thickBot="1" x14ac:dyDescent="0.25">
      <c r="A41" s="103" t="s">
        <v>16</v>
      </c>
      <c r="B41" s="104"/>
      <c r="C41" s="44">
        <f>C30+C37+C40</f>
        <v>1710</v>
      </c>
      <c r="D41" s="17">
        <f>D40+D37+D30</f>
        <v>71.06</v>
      </c>
      <c r="E41" s="17">
        <f>E40+E37+E30</f>
        <v>52.82</v>
      </c>
      <c r="F41" s="17">
        <f>F40+F37+F30</f>
        <v>256.73</v>
      </c>
      <c r="G41" s="17">
        <f>G40+G37+G30</f>
        <v>1799.68</v>
      </c>
      <c r="H41" s="53"/>
    </row>
    <row r="42" spans="1:8" s="4" customFormat="1" ht="13.5" thickBot="1" x14ac:dyDescent="0.25">
      <c r="A42" s="111" t="s">
        <v>21</v>
      </c>
      <c r="B42" s="112"/>
      <c r="C42" s="112"/>
      <c r="D42" s="112"/>
      <c r="E42" s="112"/>
      <c r="F42" s="112"/>
      <c r="G42" s="112"/>
      <c r="H42" s="113"/>
    </row>
    <row r="43" spans="1:8" s="4" customFormat="1" x14ac:dyDescent="0.2">
      <c r="A43" s="114" t="s">
        <v>5</v>
      </c>
      <c r="B43" s="71" t="s">
        <v>76</v>
      </c>
      <c r="C43" s="72">
        <v>250</v>
      </c>
      <c r="D43" s="73">
        <v>9.83</v>
      </c>
      <c r="E43" s="73">
        <v>11</v>
      </c>
      <c r="F43" s="73">
        <v>42</v>
      </c>
      <c r="G43" s="73">
        <v>302</v>
      </c>
      <c r="H43" s="74">
        <v>181</v>
      </c>
    </row>
    <row r="44" spans="1:8" s="4" customFormat="1" x14ac:dyDescent="0.2">
      <c r="A44" s="109"/>
      <c r="B44" s="16" t="s">
        <v>24</v>
      </c>
      <c r="C44" s="30">
        <v>10</v>
      </c>
      <c r="D44" s="13">
        <v>0.1</v>
      </c>
      <c r="E44" s="13">
        <v>7.2</v>
      </c>
      <c r="F44" s="13">
        <v>0.13</v>
      </c>
      <c r="G44" s="13">
        <v>65.72</v>
      </c>
      <c r="H44" s="50">
        <v>14</v>
      </c>
    </row>
    <row r="45" spans="1:8" s="4" customFormat="1" x14ac:dyDescent="0.2">
      <c r="A45" s="109"/>
      <c r="B45" s="16" t="s">
        <v>23</v>
      </c>
      <c r="C45" s="30">
        <v>10</v>
      </c>
      <c r="D45" s="13">
        <v>2.2999999999999998</v>
      </c>
      <c r="E45" s="13">
        <v>2.95</v>
      </c>
      <c r="F45" s="13">
        <v>0</v>
      </c>
      <c r="G45" s="13">
        <v>47</v>
      </c>
      <c r="H45" s="50">
        <v>15</v>
      </c>
    </row>
    <row r="46" spans="1:8" x14ac:dyDescent="0.2">
      <c r="A46" s="109"/>
      <c r="B46" s="16" t="s">
        <v>22</v>
      </c>
      <c r="C46" s="30">
        <v>40</v>
      </c>
      <c r="D46" s="13">
        <v>2.6</v>
      </c>
      <c r="E46" s="13">
        <v>0.8</v>
      </c>
      <c r="F46" s="13">
        <v>18.399999999999999</v>
      </c>
      <c r="G46" s="13">
        <v>92</v>
      </c>
      <c r="H46" s="50" t="s">
        <v>55</v>
      </c>
    </row>
    <row r="47" spans="1:8" x14ac:dyDescent="0.2">
      <c r="A47" s="109"/>
      <c r="B47" s="16" t="s">
        <v>7</v>
      </c>
      <c r="C47" s="30">
        <v>200</v>
      </c>
      <c r="D47" s="13">
        <v>0.2</v>
      </c>
      <c r="E47" s="13">
        <v>0.1</v>
      </c>
      <c r="F47" s="13">
        <v>15</v>
      </c>
      <c r="G47" s="13">
        <v>60</v>
      </c>
      <c r="H47" s="50">
        <v>376</v>
      </c>
    </row>
    <row r="48" spans="1:8" x14ac:dyDescent="0.2">
      <c r="A48" s="110"/>
      <c r="B48" s="16" t="s">
        <v>56</v>
      </c>
      <c r="C48" s="30">
        <v>40</v>
      </c>
      <c r="D48" s="13">
        <v>5.0999999999999996</v>
      </c>
      <c r="E48" s="13">
        <v>4.5999999999999996</v>
      </c>
      <c r="F48" s="13">
        <v>0.3</v>
      </c>
      <c r="G48" s="13">
        <v>63</v>
      </c>
      <c r="H48" s="50">
        <v>209</v>
      </c>
    </row>
    <row r="49" spans="1:8" s="4" customFormat="1" x14ac:dyDescent="0.2">
      <c r="A49" s="94" t="s">
        <v>8</v>
      </c>
      <c r="B49" s="95"/>
      <c r="C49" s="42">
        <f>SUM(C43:C48)</f>
        <v>550</v>
      </c>
      <c r="D49" s="77">
        <f>SUM(D43:D48)</f>
        <v>20.13</v>
      </c>
      <c r="E49" s="77">
        <f>SUM(E43:E48)</f>
        <v>26.65</v>
      </c>
      <c r="F49" s="77">
        <f>SUM(F43:F48)</f>
        <v>75.83</v>
      </c>
      <c r="G49" s="77">
        <f>SUM(G43:G48)</f>
        <v>629.72</v>
      </c>
      <c r="H49" s="51"/>
    </row>
    <row r="50" spans="1:8" s="4" customFormat="1" x14ac:dyDescent="0.2">
      <c r="A50" s="109" t="s">
        <v>9</v>
      </c>
      <c r="B50" s="16" t="s">
        <v>25</v>
      </c>
      <c r="C50" s="30">
        <v>250</v>
      </c>
      <c r="D50" s="15">
        <v>3.88</v>
      </c>
      <c r="E50" s="15">
        <v>7</v>
      </c>
      <c r="F50" s="15">
        <v>10</v>
      </c>
      <c r="G50" s="15">
        <v>120</v>
      </c>
      <c r="H50" s="75">
        <v>88</v>
      </c>
    </row>
    <row r="51" spans="1:8" x14ac:dyDescent="0.2">
      <c r="A51" s="109"/>
      <c r="B51" s="16" t="s">
        <v>75</v>
      </c>
      <c r="C51" s="30">
        <v>100</v>
      </c>
      <c r="D51" s="15">
        <v>9.1999999999999993</v>
      </c>
      <c r="E51" s="15">
        <v>3.41</v>
      </c>
      <c r="F51" s="15">
        <v>7.2</v>
      </c>
      <c r="G51" s="15">
        <v>127.2</v>
      </c>
      <c r="H51" s="75">
        <v>411</v>
      </c>
    </row>
    <row r="52" spans="1:8" ht="18.75" customHeight="1" x14ac:dyDescent="0.2">
      <c r="A52" s="109"/>
      <c r="B52" s="16" t="s">
        <v>19</v>
      </c>
      <c r="C52" s="30">
        <v>180</v>
      </c>
      <c r="D52" s="15">
        <v>9.8000000000000007</v>
      </c>
      <c r="E52" s="15">
        <v>7.56</v>
      </c>
      <c r="F52" s="15">
        <v>46.44</v>
      </c>
      <c r="G52" s="15">
        <v>294</v>
      </c>
      <c r="H52" s="75">
        <v>171</v>
      </c>
    </row>
    <row r="53" spans="1:8" x14ac:dyDescent="0.2">
      <c r="A53" s="109"/>
      <c r="B53" s="16" t="s">
        <v>26</v>
      </c>
      <c r="C53" s="30">
        <v>200</v>
      </c>
      <c r="D53" s="13">
        <v>0.7</v>
      </c>
      <c r="E53" s="13">
        <v>0.3</v>
      </c>
      <c r="F53" s="13">
        <v>24.4</v>
      </c>
      <c r="G53" s="13">
        <v>103</v>
      </c>
      <c r="H53" s="50">
        <v>388</v>
      </c>
    </row>
    <row r="54" spans="1:8" x14ac:dyDescent="0.2">
      <c r="A54" s="109"/>
      <c r="B54" s="16" t="s">
        <v>14</v>
      </c>
      <c r="C54" s="30">
        <v>40</v>
      </c>
      <c r="D54" s="15">
        <v>4.26</v>
      </c>
      <c r="E54" s="15">
        <v>1.86</v>
      </c>
      <c r="F54" s="15">
        <v>17.46</v>
      </c>
      <c r="G54" s="15">
        <v>109.6</v>
      </c>
      <c r="H54" s="75" t="s">
        <v>55</v>
      </c>
    </row>
    <row r="55" spans="1:8" x14ac:dyDescent="0.2">
      <c r="A55" s="110"/>
      <c r="B55" s="16" t="s">
        <v>13</v>
      </c>
      <c r="C55" s="30">
        <v>30</v>
      </c>
      <c r="D55" s="13">
        <v>2.4</v>
      </c>
      <c r="E55" s="13">
        <v>0.5</v>
      </c>
      <c r="F55" s="13">
        <v>12</v>
      </c>
      <c r="G55" s="13">
        <v>66</v>
      </c>
      <c r="H55" s="50" t="s">
        <v>55</v>
      </c>
    </row>
    <row r="56" spans="1:8" x14ac:dyDescent="0.2">
      <c r="A56" s="94" t="s">
        <v>15</v>
      </c>
      <c r="B56" s="95"/>
      <c r="C56" s="42">
        <f>SUM(C50:C55)</f>
        <v>800</v>
      </c>
      <c r="D56" s="77">
        <f>SUM(D50:D55)</f>
        <v>30.239999999999995</v>
      </c>
      <c r="E56" s="77">
        <f>SUM(E50:E55)</f>
        <v>20.63</v>
      </c>
      <c r="F56" s="77">
        <f>SUM(F50:F55)</f>
        <v>117.5</v>
      </c>
      <c r="G56" s="77">
        <f>SUM(G50:G55)</f>
        <v>819.80000000000007</v>
      </c>
      <c r="H56" s="51"/>
    </row>
    <row r="57" spans="1:8" s="4" customFormat="1" x14ac:dyDescent="0.2">
      <c r="A57" s="101" t="s">
        <v>86</v>
      </c>
      <c r="B57" s="16" t="s">
        <v>102</v>
      </c>
      <c r="C57" s="30">
        <v>200</v>
      </c>
      <c r="D57" s="13">
        <v>1.4</v>
      </c>
      <c r="E57" s="13">
        <v>0.2</v>
      </c>
      <c r="F57" s="13">
        <v>26.4</v>
      </c>
      <c r="G57" s="13">
        <v>120</v>
      </c>
      <c r="H57" s="50">
        <v>592</v>
      </c>
    </row>
    <row r="58" spans="1:8" s="4" customFormat="1" x14ac:dyDescent="0.2">
      <c r="A58" s="101"/>
      <c r="B58" s="67" t="s">
        <v>92</v>
      </c>
      <c r="C58" s="10">
        <v>50</v>
      </c>
      <c r="D58" s="19">
        <v>2.15</v>
      </c>
      <c r="E58" s="19">
        <v>1.05</v>
      </c>
      <c r="F58" s="19">
        <v>22</v>
      </c>
      <c r="G58" s="19">
        <v>106.5</v>
      </c>
      <c r="H58" s="50">
        <v>741</v>
      </c>
    </row>
    <row r="59" spans="1:8" x14ac:dyDescent="0.2">
      <c r="A59" s="101"/>
      <c r="B59" s="16" t="s">
        <v>6</v>
      </c>
      <c r="C59" s="10">
        <v>100</v>
      </c>
      <c r="D59" s="13">
        <v>1.4</v>
      </c>
      <c r="E59" s="13">
        <v>0.3</v>
      </c>
      <c r="F59" s="13">
        <v>16</v>
      </c>
      <c r="G59" s="13">
        <v>72.3</v>
      </c>
      <c r="H59" s="50" t="s">
        <v>55</v>
      </c>
    </row>
    <row r="60" spans="1:8" ht="13.5" thickBot="1" x14ac:dyDescent="0.25">
      <c r="A60" s="103" t="s">
        <v>88</v>
      </c>
      <c r="B60" s="104"/>
      <c r="C60" s="44">
        <f>SUM(C57:C59)</f>
        <v>350</v>
      </c>
      <c r="D60" s="17">
        <f>SUM(D57:D59)</f>
        <v>4.9499999999999993</v>
      </c>
      <c r="E60" s="17">
        <f t="shared" ref="E60:G60" si="1">SUM(E57:E59)</f>
        <v>1.55</v>
      </c>
      <c r="F60" s="17">
        <f t="shared" si="1"/>
        <v>64.400000000000006</v>
      </c>
      <c r="G60" s="17">
        <f t="shared" si="1"/>
        <v>298.8</v>
      </c>
      <c r="H60" s="76"/>
    </row>
    <row r="61" spans="1:8" s="4" customFormat="1" ht="13.5" thickBot="1" x14ac:dyDescent="0.25">
      <c r="A61" s="115" t="s">
        <v>16</v>
      </c>
      <c r="B61" s="116"/>
      <c r="C61" s="68">
        <f>C49+C56+C60</f>
        <v>1700</v>
      </c>
      <c r="D61" s="69">
        <f>D60+D56+D49</f>
        <v>55.319999999999993</v>
      </c>
      <c r="E61" s="69">
        <f>E60+E56+E49</f>
        <v>48.83</v>
      </c>
      <c r="F61" s="69">
        <f>F60+F56+F49</f>
        <v>257.73</v>
      </c>
      <c r="G61" s="69">
        <f>G60+G56+G49</f>
        <v>1748.3200000000002</v>
      </c>
      <c r="H61" s="70"/>
    </row>
    <row r="62" spans="1:8" s="4" customFormat="1" x14ac:dyDescent="0.2">
      <c r="A62" s="83" t="s">
        <v>27</v>
      </c>
      <c r="B62" s="84"/>
      <c r="C62" s="84"/>
      <c r="D62" s="84"/>
      <c r="E62" s="84"/>
      <c r="F62" s="84"/>
      <c r="G62" s="84"/>
      <c r="H62" s="85"/>
    </row>
    <row r="63" spans="1:8" s="4" customFormat="1" x14ac:dyDescent="0.2">
      <c r="A63" s="108" t="s">
        <v>5</v>
      </c>
      <c r="B63" s="16" t="s">
        <v>77</v>
      </c>
      <c r="C63" s="30">
        <v>280</v>
      </c>
      <c r="D63" s="15">
        <v>16.78</v>
      </c>
      <c r="E63" s="15">
        <v>30.88</v>
      </c>
      <c r="F63" s="15">
        <v>52.8</v>
      </c>
      <c r="G63" s="15">
        <v>464.4</v>
      </c>
      <c r="H63" s="75">
        <v>440</v>
      </c>
    </row>
    <row r="64" spans="1:8" x14ac:dyDescent="0.2">
      <c r="A64" s="109"/>
      <c r="B64" s="16" t="s">
        <v>69</v>
      </c>
      <c r="C64" s="30">
        <v>30</v>
      </c>
      <c r="D64" s="13">
        <v>0.9</v>
      </c>
      <c r="E64" s="13">
        <v>0.06</v>
      </c>
      <c r="F64" s="13">
        <v>1.89</v>
      </c>
      <c r="G64" s="13">
        <v>20.7</v>
      </c>
      <c r="H64" s="50">
        <v>131</v>
      </c>
    </row>
    <row r="65" spans="1:8" x14ac:dyDescent="0.2">
      <c r="A65" s="109"/>
      <c r="B65" s="16" t="s">
        <v>14</v>
      </c>
      <c r="C65" s="30">
        <v>40</v>
      </c>
      <c r="D65" s="15">
        <v>4.26</v>
      </c>
      <c r="E65" s="15">
        <v>1.86</v>
      </c>
      <c r="F65" s="15">
        <v>17.46</v>
      </c>
      <c r="G65" s="15">
        <v>109.6</v>
      </c>
      <c r="H65" s="75" t="s">
        <v>55</v>
      </c>
    </row>
    <row r="66" spans="1:8" x14ac:dyDescent="0.2">
      <c r="A66" s="109"/>
      <c r="B66" s="16" t="s">
        <v>18</v>
      </c>
      <c r="C66" s="30">
        <v>200</v>
      </c>
      <c r="D66" s="13">
        <v>0.2</v>
      </c>
      <c r="E66" s="13"/>
      <c r="F66" s="13">
        <v>10.199999999999999</v>
      </c>
      <c r="G66" s="13">
        <v>41</v>
      </c>
      <c r="H66" s="50">
        <v>377</v>
      </c>
    </row>
    <row r="67" spans="1:8" x14ac:dyDescent="0.2">
      <c r="A67" s="94" t="s">
        <v>8</v>
      </c>
      <c r="B67" s="95"/>
      <c r="C67" s="42">
        <f>SUM(C63:C66)</f>
        <v>550</v>
      </c>
      <c r="D67" s="77">
        <f>SUM(D63:D66)</f>
        <v>22.139999999999997</v>
      </c>
      <c r="E67" s="77">
        <f>SUM(E63:E66)</f>
        <v>32.799999999999997</v>
      </c>
      <c r="F67" s="77">
        <f>SUM(F63:F66)</f>
        <v>82.350000000000009</v>
      </c>
      <c r="G67" s="77">
        <f>SUM(G63:G66)</f>
        <v>635.69999999999993</v>
      </c>
      <c r="H67" s="51"/>
    </row>
    <row r="68" spans="1:8" ht="25.5" x14ac:dyDescent="0.2">
      <c r="A68" s="109" t="s">
        <v>9</v>
      </c>
      <c r="B68" s="16" t="s">
        <v>28</v>
      </c>
      <c r="C68" s="30">
        <v>250</v>
      </c>
      <c r="D68" s="15">
        <v>3.9</v>
      </c>
      <c r="E68" s="15">
        <v>2.8</v>
      </c>
      <c r="F68" s="15">
        <v>20</v>
      </c>
      <c r="G68" s="15">
        <v>121</v>
      </c>
      <c r="H68" s="75">
        <v>103</v>
      </c>
    </row>
    <row r="69" spans="1:8" s="4" customFormat="1" x14ac:dyDescent="0.2">
      <c r="A69" s="109"/>
      <c r="B69" s="16" t="s">
        <v>81</v>
      </c>
      <c r="C69" s="30">
        <v>280</v>
      </c>
      <c r="D69" s="15">
        <v>10.050000000000001</v>
      </c>
      <c r="E69" s="15">
        <v>16.45</v>
      </c>
      <c r="F69" s="15">
        <v>20.88</v>
      </c>
      <c r="G69" s="15">
        <v>341</v>
      </c>
      <c r="H69" s="75">
        <v>259</v>
      </c>
    </row>
    <row r="70" spans="1:8" s="4" customFormat="1" x14ac:dyDescent="0.2">
      <c r="A70" s="109"/>
      <c r="B70" s="16" t="s">
        <v>12</v>
      </c>
      <c r="C70" s="30">
        <v>200</v>
      </c>
      <c r="D70" s="13">
        <v>0.6</v>
      </c>
      <c r="E70" s="13">
        <v>0.1</v>
      </c>
      <c r="F70" s="13">
        <v>31.7</v>
      </c>
      <c r="G70" s="13">
        <v>131</v>
      </c>
      <c r="H70" s="50">
        <v>349</v>
      </c>
    </row>
    <row r="71" spans="1:8" x14ac:dyDescent="0.2">
      <c r="A71" s="109"/>
      <c r="B71" s="16" t="s">
        <v>14</v>
      </c>
      <c r="C71" s="30">
        <v>50</v>
      </c>
      <c r="D71" s="15">
        <v>5.31</v>
      </c>
      <c r="E71" s="15">
        <v>2.3199999999999998</v>
      </c>
      <c r="F71" s="15">
        <v>21.83</v>
      </c>
      <c r="G71" s="15">
        <v>137</v>
      </c>
      <c r="H71" s="75" t="s">
        <v>55</v>
      </c>
    </row>
    <row r="72" spans="1:8" x14ac:dyDescent="0.2">
      <c r="A72" s="110"/>
      <c r="B72" s="16" t="s">
        <v>13</v>
      </c>
      <c r="C72" s="30">
        <v>40</v>
      </c>
      <c r="D72" s="13">
        <v>3.2</v>
      </c>
      <c r="E72" s="13">
        <v>0.6</v>
      </c>
      <c r="F72" s="13">
        <v>16</v>
      </c>
      <c r="G72" s="13">
        <v>88</v>
      </c>
      <c r="H72" s="50" t="s">
        <v>55</v>
      </c>
    </row>
    <row r="73" spans="1:8" x14ac:dyDescent="0.2">
      <c r="A73" s="94" t="s">
        <v>15</v>
      </c>
      <c r="B73" s="95"/>
      <c r="C73" s="42">
        <f>SUM(C68:C72)</f>
        <v>820</v>
      </c>
      <c r="D73" s="77">
        <f>SUM(D68:D72)</f>
        <v>23.06</v>
      </c>
      <c r="E73" s="77">
        <f>SUM(E68:E72)</f>
        <v>22.270000000000003</v>
      </c>
      <c r="F73" s="77">
        <f>SUM(F68:F72)</f>
        <v>110.41</v>
      </c>
      <c r="G73" s="77">
        <f>SUM(G68:G72)</f>
        <v>818</v>
      </c>
      <c r="H73" s="51"/>
    </row>
    <row r="74" spans="1:8" x14ac:dyDescent="0.2">
      <c r="A74" s="101" t="s">
        <v>86</v>
      </c>
      <c r="B74" s="16" t="s">
        <v>89</v>
      </c>
      <c r="C74" s="30">
        <v>250</v>
      </c>
      <c r="D74" s="13">
        <v>6.75</v>
      </c>
      <c r="E74" s="13">
        <v>6.25</v>
      </c>
      <c r="F74" s="13">
        <v>27</v>
      </c>
      <c r="G74" s="13">
        <v>197.5</v>
      </c>
      <c r="H74" s="50" t="s">
        <v>55</v>
      </c>
    </row>
    <row r="75" spans="1:8" x14ac:dyDescent="0.2">
      <c r="A75" s="101"/>
      <c r="B75" s="16" t="s">
        <v>93</v>
      </c>
      <c r="C75" s="30">
        <v>100</v>
      </c>
      <c r="D75" s="13">
        <v>4</v>
      </c>
      <c r="E75" s="13">
        <v>2.2999999999999998</v>
      </c>
      <c r="F75" s="13">
        <v>48</v>
      </c>
      <c r="G75" s="13">
        <v>237</v>
      </c>
      <c r="H75" s="50">
        <v>622</v>
      </c>
    </row>
    <row r="76" spans="1:8" s="4" customFormat="1" x14ac:dyDescent="0.2">
      <c r="A76" s="94" t="s">
        <v>88</v>
      </c>
      <c r="B76" s="95"/>
      <c r="C76" s="42">
        <f>SUM(C74:C75)</f>
        <v>350</v>
      </c>
      <c r="D76" s="14">
        <f>SUM(D74:D75)</f>
        <v>10.75</v>
      </c>
      <c r="E76" s="14">
        <f>SUM(E74:E75)</f>
        <v>8.5500000000000007</v>
      </c>
      <c r="F76" s="14">
        <f>SUM(F74:F75)</f>
        <v>75</v>
      </c>
      <c r="G76" s="14">
        <f>SUM(G74:G75)</f>
        <v>434.5</v>
      </c>
      <c r="H76" s="51"/>
    </row>
    <row r="77" spans="1:8" ht="13.5" thickBot="1" x14ac:dyDescent="0.25">
      <c r="A77" s="103" t="s">
        <v>16</v>
      </c>
      <c r="B77" s="104"/>
      <c r="C77" s="44">
        <f>C67+C73+C76</f>
        <v>1720</v>
      </c>
      <c r="D77" s="17">
        <f>D76+D73+D67</f>
        <v>55.95</v>
      </c>
      <c r="E77" s="17">
        <f>E76+E73+E67</f>
        <v>63.620000000000005</v>
      </c>
      <c r="F77" s="17">
        <f>F76+F73+F67</f>
        <v>267.76</v>
      </c>
      <c r="G77" s="17">
        <f>G76+G73+G67</f>
        <v>1888.1999999999998</v>
      </c>
      <c r="H77" s="53"/>
    </row>
    <row r="78" spans="1:8" x14ac:dyDescent="0.2">
      <c r="A78" s="83" t="s">
        <v>30</v>
      </c>
      <c r="B78" s="84"/>
      <c r="C78" s="84"/>
      <c r="D78" s="84"/>
      <c r="E78" s="84"/>
      <c r="F78" s="84"/>
      <c r="G78" s="84"/>
      <c r="H78" s="85"/>
    </row>
    <row r="79" spans="1:8" s="4" customFormat="1" x14ac:dyDescent="0.2">
      <c r="A79" s="101" t="s">
        <v>5</v>
      </c>
      <c r="B79" s="16" t="s">
        <v>94</v>
      </c>
      <c r="C79" s="30">
        <v>30</v>
      </c>
      <c r="D79" s="13">
        <v>0.45</v>
      </c>
      <c r="E79" s="13">
        <v>0.05</v>
      </c>
      <c r="F79" s="13">
        <v>2.6</v>
      </c>
      <c r="G79" s="13">
        <v>12.6</v>
      </c>
      <c r="H79" s="50">
        <v>54</v>
      </c>
    </row>
    <row r="80" spans="1:8" s="4" customFormat="1" x14ac:dyDescent="0.2">
      <c r="A80" s="101"/>
      <c r="B80" s="16" t="s">
        <v>11</v>
      </c>
      <c r="C80" s="30">
        <v>180</v>
      </c>
      <c r="D80" s="15">
        <v>6.6</v>
      </c>
      <c r="E80" s="15">
        <v>5.76</v>
      </c>
      <c r="F80" s="15">
        <v>45.95</v>
      </c>
      <c r="G80" s="15">
        <v>229.2</v>
      </c>
      <c r="H80" s="75">
        <v>334</v>
      </c>
    </row>
    <row r="81" spans="1:8" s="4" customFormat="1" x14ac:dyDescent="0.2">
      <c r="A81" s="101"/>
      <c r="B81" s="16" t="s">
        <v>79</v>
      </c>
      <c r="C81" s="30">
        <v>110</v>
      </c>
      <c r="D81" s="15">
        <v>10.57</v>
      </c>
      <c r="E81" s="15">
        <v>12.32</v>
      </c>
      <c r="F81" s="15">
        <v>15.56</v>
      </c>
      <c r="G81" s="15">
        <v>224.51</v>
      </c>
      <c r="H81" s="75" t="s">
        <v>64</v>
      </c>
    </row>
    <row r="82" spans="1:8" x14ac:dyDescent="0.2">
      <c r="A82" s="101"/>
      <c r="B82" s="16" t="s">
        <v>14</v>
      </c>
      <c r="C82" s="30">
        <v>40</v>
      </c>
      <c r="D82" s="15">
        <v>4.26</v>
      </c>
      <c r="E82" s="15">
        <v>1.86</v>
      </c>
      <c r="F82" s="15">
        <v>17.46</v>
      </c>
      <c r="G82" s="15">
        <v>109.6</v>
      </c>
      <c r="H82" s="75" t="s">
        <v>55</v>
      </c>
    </row>
    <row r="83" spans="1:8" x14ac:dyDescent="0.2">
      <c r="A83" s="101"/>
      <c r="B83" s="16" t="s">
        <v>7</v>
      </c>
      <c r="C83" s="30">
        <v>200</v>
      </c>
      <c r="D83" s="13">
        <v>0.2</v>
      </c>
      <c r="E83" s="13">
        <v>0.1</v>
      </c>
      <c r="F83" s="13">
        <v>15</v>
      </c>
      <c r="G83" s="13">
        <v>60</v>
      </c>
      <c r="H83" s="50">
        <v>376</v>
      </c>
    </row>
    <row r="84" spans="1:8" x14ac:dyDescent="0.2">
      <c r="A84" s="94" t="s">
        <v>8</v>
      </c>
      <c r="B84" s="95"/>
      <c r="C84" s="42">
        <f>SUM(C79:C83)</f>
        <v>560</v>
      </c>
      <c r="D84" s="14">
        <f>SUM(D79:D83)</f>
        <v>22.080000000000002</v>
      </c>
      <c r="E84" s="14">
        <f>SUM(E79:E83)</f>
        <v>20.09</v>
      </c>
      <c r="F84" s="14">
        <f>SUM(F79:F83)</f>
        <v>96.57</v>
      </c>
      <c r="G84" s="14">
        <f>SUM(G79:G83)</f>
        <v>635.91</v>
      </c>
      <c r="H84" s="51"/>
    </row>
    <row r="85" spans="1:8" x14ac:dyDescent="0.2">
      <c r="A85" s="109" t="s">
        <v>9</v>
      </c>
      <c r="B85" s="16" t="s">
        <v>71</v>
      </c>
      <c r="C85" s="30">
        <v>250</v>
      </c>
      <c r="D85" s="15">
        <v>6.53</v>
      </c>
      <c r="E85" s="15">
        <v>4.75</v>
      </c>
      <c r="F85" s="15">
        <v>22</v>
      </c>
      <c r="G85" s="15">
        <v>160.28</v>
      </c>
      <c r="H85" s="75">
        <v>102</v>
      </c>
    </row>
    <row r="86" spans="1:8" x14ac:dyDescent="0.2">
      <c r="A86" s="109"/>
      <c r="B86" s="16" t="s">
        <v>80</v>
      </c>
      <c r="C86" s="30">
        <v>280</v>
      </c>
      <c r="D86" s="15">
        <v>22.02</v>
      </c>
      <c r="E86" s="15">
        <v>30.8</v>
      </c>
      <c r="F86" s="15">
        <v>19.8</v>
      </c>
      <c r="G86" s="15">
        <v>463.96</v>
      </c>
      <c r="H86" s="75">
        <v>407</v>
      </c>
    </row>
    <row r="87" spans="1:8" s="4" customFormat="1" x14ac:dyDescent="0.2">
      <c r="A87" s="109"/>
      <c r="B87" s="16" t="s">
        <v>26</v>
      </c>
      <c r="C87" s="30">
        <v>200</v>
      </c>
      <c r="D87" s="15">
        <v>0.7</v>
      </c>
      <c r="E87" s="15">
        <v>0.3</v>
      </c>
      <c r="F87" s="15">
        <v>24.4</v>
      </c>
      <c r="G87" s="15">
        <v>103</v>
      </c>
      <c r="H87" s="75">
        <v>388</v>
      </c>
    </row>
    <row r="88" spans="1:8" s="4" customFormat="1" x14ac:dyDescent="0.2">
      <c r="A88" s="109"/>
      <c r="B88" s="16" t="s">
        <v>14</v>
      </c>
      <c r="C88" s="30">
        <v>40</v>
      </c>
      <c r="D88" s="15">
        <v>4.26</v>
      </c>
      <c r="E88" s="15">
        <v>1.86</v>
      </c>
      <c r="F88" s="15">
        <v>17.46</v>
      </c>
      <c r="G88" s="15">
        <v>109.6</v>
      </c>
      <c r="H88" s="75" t="s">
        <v>55</v>
      </c>
    </row>
    <row r="89" spans="1:8" x14ac:dyDescent="0.2">
      <c r="A89" s="110"/>
      <c r="B89" s="16" t="s">
        <v>13</v>
      </c>
      <c r="C89" s="30">
        <v>30</v>
      </c>
      <c r="D89" s="13">
        <v>2.4</v>
      </c>
      <c r="E89" s="13">
        <v>0.5</v>
      </c>
      <c r="F89" s="13">
        <v>12</v>
      </c>
      <c r="G89" s="13">
        <v>66</v>
      </c>
      <c r="H89" s="50" t="s">
        <v>55</v>
      </c>
    </row>
    <row r="90" spans="1:8" x14ac:dyDescent="0.2">
      <c r="A90" s="94" t="s">
        <v>15</v>
      </c>
      <c r="B90" s="95"/>
      <c r="C90" s="42">
        <f>SUM(C85:C89)</f>
        <v>800</v>
      </c>
      <c r="D90" s="77">
        <f>SUM(D85:D89)</f>
        <v>35.909999999999997</v>
      </c>
      <c r="E90" s="77">
        <f>SUM(E85:E89)</f>
        <v>38.209999999999994</v>
      </c>
      <c r="F90" s="77">
        <f>SUM(F85:F89)</f>
        <v>95.66</v>
      </c>
      <c r="G90" s="77">
        <f>SUM(G85:G89)</f>
        <v>902.84</v>
      </c>
      <c r="H90" s="51"/>
    </row>
    <row r="91" spans="1:8" x14ac:dyDescent="0.2">
      <c r="A91" s="101" t="s">
        <v>86</v>
      </c>
      <c r="B91" s="16" t="s">
        <v>89</v>
      </c>
      <c r="C91" s="30">
        <v>250</v>
      </c>
      <c r="D91" s="13">
        <v>6.75</v>
      </c>
      <c r="E91" s="13">
        <v>6.25</v>
      </c>
      <c r="F91" s="13">
        <v>27</v>
      </c>
      <c r="G91" s="13">
        <v>197.5</v>
      </c>
      <c r="H91" s="50" t="s">
        <v>55</v>
      </c>
    </row>
    <row r="92" spans="1:8" x14ac:dyDescent="0.2">
      <c r="A92" s="101"/>
      <c r="B92" s="16" t="s">
        <v>95</v>
      </c>
      <c r="C92" s="30">
        <v>100</v>
      </c>
      <c r="D92" s="13">
        <v>3.1</v>
      </c>
      <c r="E92" s="13">
        <v>2.5</v>
      </c>
      <c r="F92" s="13">
        <v>3</v>
      </c>
      <c r="G92" s="13">
        <v>163</v>
      </c>
      <c r="H92" s="50">
        <v>738</v>
      </c>
    </row>
    <row r="93" spans="1:8" x14ac:dyDescent="0.2">
      <c r="A93" s="94" t="s">
        <v>88</v>
      </c>
      <c r="B93" s="95"/>
      <c r="C93" s="42">
        <f>SUM(C91:C92)</f>
        <v>350</v>
      </c>
      <c r="D93" s="14">
        <f>SUM(D91:D92)</f>
        <v>9.85</v>
      </c>
      <c r="E93" s="14">
        <f>SUM(E91:E92)</f>
        <v>8.75</v>
      </c>
      <c r="F93" s="14">
        <f>SUM(F91:F92)</f>
        <v>30</v>
      </c>
      <c r="G93" s="14">
        <f>SUM(G91:G92)</f>
        <v>360.5</v>
      </c>
      <c r="H93" s="51"/>
    </row>
    <row r="94" spans="1:8" s="4" customFormat="1" ht="13.5" thickBot="1" x14ac:dyDescent="0.25">
      <c r="A94" s="103" t="s">
        <v>16</v>
      </c>
      <c r="B94" s="104"/>
      <c r="C94" s="44">
        <f>C84+C90+C93</f>
        <v>1710</v>
      </c>
      <c r="D94" s="17">
        <f>D93+D90+D84</f>
        <v>67.84</v>
      </c>
      <c r="E94" s="17">
        <f>E93+E90+E84</f>
        <v>67.05</v>
      </c>
      <c r="F94" s="17">
        <f>F93+F90+F84</f>
        <v>222.23</v>
      </c>
      <c r="G94" s="17">
        <f>G93+G90+G84</f>
        <v>1899.25</v>
      </c>
      <c r="H94" s="53"/>
    </row>
    <row r="95" spans="1:8" x14ac:dyDescent="0.2">
      <c r="A95" s="83" t="s">
        <v>43</v>
      </c>
      <c r="B95" s="84"/>
      <c r="C95" s="84"/>
      <c r="D95" s="84"/>
      <c r="E95" s="84"/>
      <c r="F95" s="84"/>
      <c r="G95" s="84"/>
      <c r="H95" s="85"/>
    </row>
    <row r="96" spans="1:8" x14ac:dyDescent="0.2">
      <c r="A96" s="101" t="s">
        <v>5</v>
      </c>
      <c r="B96" s="16" t="s">
        <v>66</v>
      </c>
      <c r="C96" s="30">
        <v>200</v>
      </c>
      <c r="D96" s="13">
        <v>4.2</v>
      </c>
      <c r="E96" s="13">
        <v>7.6</v>
      </c>
      <c r="F96" s="13">
        <v>30.2</v>
      </c>
      <c r="G96" s="13">
        <v>206.4</v>
      </c>
      <c r="H96" s="50">
        <v>173</v>
      </c>
    </row>
    <row r="97" spans="1:18" s="4" customFormat="1" x14ac:dyDescent="0.2">
      <c r="A97" s="101"/>
      <c r="B97" s="16" t="s">
        <v>22</v>
      </c>
      <c r="C97" s="30">
        <v>40</v>
      </c>
      <c r="D97" s="13">
        <v>2.6</v>
      </c>
      <c r="E97" s="13">
        <v>0.8</v>
      </c>
      <c r="F97" s="13">
        <v>18.399999999999999</v>
      </c>
      <c r="G97" s="13">
        <v>92</v>
      </c>
      <c r="H97" s="50" t="s">
        <v>55</v>
      </c>
    </row>
    <row r="98" spans="1:18" s="4" customFormat="1" x14ac:dyDescent="0.2">
      <c r="A98" s="101"/>
      <c r="B98" s="16" t="s">
        <v>23</v>
      </c>
      <c r="C98" s="30">
        <v>15</v>
      </c>
      <c r="D98" s="15">
        <v>3.45</v>
      </c>
      <c r="E98" s="15">
        <v>4.43</v>
      </c>
      <c r="F98" s="15">
        <v>0</v>
      </c>
      <c r="G98" s="15">
        <v>70.5</v>
      </c>
      <c r="H98" s="75">
        <v>15</v>
      </c>
    </row>
    <row r="99" spans="1:18" s="4" customFormat="1" x14ac:dyDescent="0.2">
      <c r="A99" s="101"/>
      <c r="B99" s="16" t="s">
        <v>24</v>
      </c>
      <c r="C99" s="30">
        <v>10</v>
      </c>
      <c r="D99" s="13">
        <v>0.1</v>
      </c>
      <c r="E99" s="13">
        <v>7.2</v>
      </c>
      <c r="F99" s="13">
        <v>0.13</v>
      </c>
      <c r="G99" s="13">
        <v>65.72</v>
      </c>
      <c r="H99" s="50">
        <v>14</v>
      </c>
    </row>
    <row r="100" spans="1:18" x14ac:dyDescent="0.2">
      <c r="A100" s="101"/>
      <c r="B100" s="16" t="s">
        <v>7</v>
      </c>
      <c r="C100" s="30">
        <v>200</v>
      </c>
      <c r="D100" s="13">
        <v>0.2</v>
      </c>
      <c r="E100" s="13">
        <v>0.1</v>
      </c>
      <c r="F100" s="13">
        <v>15</v>
      </c>
      <c r="G100" s="13">
        <v>60</v>
      </c>
      <c r="H100" s="50">
        <v>376</v>
      </c>
    </row>
    <row r="101" spans="1:18" x14ac:dyDescent="0.2">
      <c r="A101" s="101"/>
      <c r="B101" s="16" t="s">
        <v>6</v>
      </c>
      <c r="C101" s="30">
        <v>100</v>
      </c>
      <c r="D101" s="13">
        <v>1.4</v>
      </c>
      <c r="E101" s="13">
        <v>0.3</v>
      </c>
      <c r="F101" s="13">
        <v>16</v>
      </c>
      <c r="G101" s="13">
        <v>72.3</v>
      </c>
      <c r="H101" s="50" t="s">
        <v>55</v>
      </c>
    </row>
    <row r="102" spans="1:18" x14ac:dyDescent="0.2">
      <c r="A102" s="94" t="s">
        <v>8</v>
      </c>
      <c r="B102" s="95"/>
      <c r="C102" s="42">
        <f>SUM(C96:C101)</f>
        <v>565</v>
      </c>
      <c r="D102" s="14">
        <f>SUM(D96:D101)</f>
        <v>11.95</v>
      </c>
      <c r="E102" s="14">
        <f>SUM(E96:E101)</f>
        <v>20.430000000000003</v>
      </c>
      <c r="F102" s="14">
        <f>SUM(F96:F101)</f>
        <v>79.72999999999999</v>
      </c>
      <c r="G102" s="14">
        <f>SUM(G96:G101)</f>
        <v>566.91999999999996</v>
      </c>
      <c r="H102" s="51"/>
    </row>
    <row r="103" spans="1:18" x14ac:dyDescent="0.2">
      <c r="A103" s="109" t="s">
        <v>9</v>
      </c>
      <c r="B103" s="35" t="s">
        <v>96</v>
      </c>
      <c r="C103" s="29">
        <v>250</v>
      </c>
      <c r="D103" s="13">
        <v>6.64</v>
      </c>
      <c r="E103" s="13">
        <v>3.58</v>
      </c>
      <c r="F103" s="13">
        <v>17.37</v>
      </c>
      <c r="G103" s="13">
        <v>129.22999999999999</v>
      </c>
      <c r="H103" s="50">
        <v>289</v>
      </c>
    </row>
    <row r="104" spans="1:18" x14ac:dyDescent="0.2">
      <c r="A104" s="109"/>
      <c r="B104" s="16" t="s">
        <v>74</v>
      </c>
      <c r="C104" s="30">
        <v>110</v>
      </c>
      <c r="D104" s="15">
        <v>10.31</v>
      </c>
      <c r="E104" s="15">
        <v>12.25</v>
      </c>
      <c r="F104" s="15">
        <v>9.41</v>
      </c>
      <c r="G104" s="15">
        <v>165.57</v>
      </c>
      <c r="H104" s="75" t="s">
        <v>63</v>
      </c>
    </row>
    <row r="105" spans="1:18" x14ac:dyDescent="0.2">
      <c r="A105" s="109"/>
      <c r="B105" s="16" t="s">
        <v>29</v>
      </c>
      <c r="C105" s="30">
        <v>180</v>
      </c>
      <c r="D105" s="15">
        <v>13</v>
      </c>
      <c r="E105" s="15">
        <v>4.45</v>
      </c>
      <c r="F105" s="15">
        <v>43.09</v>
      </c>
      <c r="G105" s="15">
        <v>283.8</v>
      </c>
      <c r="H105" s="75">
        <v>198</v>
      </c>
    </row>
    <row r="106" spans="1:18" s="4" customFormat="1" x14ac:dyDescent="0.2">
      <c r="A106" s="109"/>
      <c r="B106" s="16" t="s">
        <v>12</v>
      </c>
      <c r="C106" s="30">
        <v>200</v>
      </c>
      <c r="D106" s="13">
        <v>0.6</v>
      </c>
      <c r="E106" s="13">
        <v>0.1</v>
      </c>
      <c r="F106" s="13">
        <v>31.7</v>
      </c>
      <c r="G106" s="13">
        <v>131</v>
      </c>
      <c r="H106" s="50">
        <v>349</v>
      </c>
    </row>
    <row r="107" spans="1:18" s="4" customFormat="1" x14ac:dyDescent="0.2">
      <c r="A107" s="109"/>
      <c r="B107" s="16" t="s">
        <v>14</v>
      </c>
      <c r="C107" s="30">
        <v>40</v>
      </c>
      <c r="D107" s="15">
        <v>4.26</v>
      </c>
      <c r="E107" s="15">
        <v>1.86</v>
      </c>
      <c r="F107" s="15">
        <v>17.46</v>
      </c>
      <c r="G107" s="15">
        <v>109.6</v>
      </c>
      <c r="H107" s="75" t="s">
        <v>55</v>
      </c>
    </row>
    <row r="108" spans="1:18" x14ac:dyDescent="0.2">
      <c r="A108" s="110"/>
      <c r="B108" s="16" t="s">
        <v>13</v>
      </c>
      <c r="C108" s="30">
        <v>30</v>
      </c>
      <c r="D108" s="15">
        <v>2.4</v>
      </c>
      <c r="E108" s="15">
        <v>0.5</v>
      </c>
      <c r="F108" s="15">
        <v>12</v>
      </c>
      <c r="G108" s="15">
        <v>66</v>
      </c>
      <c r="H108" s="75" t="s">
        <v>55</v>
      </c>
      <c r="L108" s="25"/>
      <c r="M108" s="26"/>
      <c r="N108" s="27"/>
      <c r="O108" s="27"/>
      <c r="P108" s="27"/>
      <c r="Q108" s="27"/>
      <c r="R108" s="28"/>
    </row>
    <row r="109" spans="1:18" x14ac:dyDescent="0.2">
      <c r="A109" s="94" t="s">
        <v>15</v>
      </c>
      <c r="B109" s="95"/>
      <c r="C109" s="42">
        <f>SUM(C103:C108)</f>
        <v>810</v>
      </c>
      <c r="D109" s="77">
        <f>SUM(D103:D108)</f>
        <v>37.21</v>
      </c>
      <c r="E109" s="77">
        <f>SUM(E103:E108)</f>
        <v>22.740000000000002</v>
      </c>
      <c r="F109" s="77">
        <f>SUM(F103:F108)</f>
        <v>131.03</v>
      </c>
      <c r="G109" s="77">
        <f>SUM(G103:G108)</f>
        <v>885.19999999999993</v>
      </c>
      <c r="H109" s="51"/>
    </row>
    <row r="110" spans="1:18" x14ac:dyDescent="0.2">
      <c r="A110" s="101" t="s">
        <v>86</v>
      </c>
      <c r="B110" s="16" t="s">
        <v>89</v>
      </c>
      <c r="C110" s="30">
        <v>250</v>
      </c>
      <c r="D110" s="13">
        <v>6.75</v>
      </c>
      <c r="E110" s="13">
        <v>6.25</v>
      </c>
      <c r="F110" s="13">
        <v>27</v>
      </c>
      <c r="G110" s="13">
        <v>197.5</v>
      </c>
      <c r="H110" s="50" t="s">
        <v>55</v>
      </c>
    </row>
    <row r="111" spans="1:18" x14ac:dyDescent="0.2">
      <c r="A111" s="101"/>
      <c r="B111" s="16" t="s">
        <v>97</v>
      </c>
      <c r="C111" s="30">
        <v>100</v>
      </c>
      <c r="D111" s="13">
        <v>3.6</v>
      </c>
      <c r="E111" s="13">
        <v>7.9</v>
      </c>
      <c r="F111" s="13">
        <v>27.7</v>
      </c>
      <c r="G111" s="13">
        <v>189</v>
      </c>
      <c r="H111" s="50">
        <v>535</v>
      </c>
    </row>
    <row r="112" spans="1:18" x14ac:dyDescent="0.2">
      <c r="A112" s="94" t="s">
        <v>88</v>
      </c>
      <c r="B112" s="95"/>
      <c r="C112" s="42">
        <f>SUM(C110:C111)</f>
        <v>350</v>
      </c>
      <c r="D112" s="14">
        <f>SUM(D110:D111)</f>
        <v>10.35</v>
      </c>
      <c r="E112" s="14">
        <f>SUM(E110:E111)</f>
        <v>14.15</v>
      </c>
      <c r="F112" s="14">
        <f>SUM(F110:F111)</f>
        <v>54.7</v>
      </c>
      <c r="G112" s="14">
        <f>SUM(G110:G111)</f>
        <v>386.5</v>
      </c>
      <c r="H112" s="51"/>
    </row>
    <row r="113" spans="1:8" s="4" customFormat="1" ht="13.5" thickBot="1" x14ac:dyDescent="0.25">
      <c r="A113" s="103" t="s">
        <v>16</v>
      </c>
      <c r="B113" s="104"/>
      <c r="C113" s="44">
        <f>C102+C109+C112</f>
        <v>1725</v>
      </c>
      <c r="D113" s="17">
        <f>D112+D109+D102</f>
        <v>59.510000000000005</v>
      </c>
      <c r="E113" s="17">
        <f>E112+E109+E102</f>
        <v>57.320000000000007</v>
      </c>
      <c r="F113" s="17">
        <f>F112+F109+F102</f>
        <v>265.46000000000004</v>
      </c>
      <c r="G113" s="17">
        <f>G112+G109+G102</f>
        <v>1838.62</v>
      </c>
      <c r="H113" s="53"/>
    </row>
    <row r="114" spans="1:8" x14ac:dyDescent="0.2">
      <c r="A114" s="83" t="s">
        <v>32</v>
      </c>
      <c r="B114" s="84"/>
      <c r="C114" s="84"/>
      <c r="D114" s="84"/>
      <c r="E114" s="84"/>
      <c r="F114" s="84"/>
      <c r="G114" s="84"/>
      <c r="H114" s="85"/>
    </row>
    <row r="115" spans="1:8" s="4" customFormat="1" x14ac:dyDescent="0.2">
      <c r="A115" s="108" t="s">
        <v>5</v>
      </c>
      <c r="B115" s="16" t="s">
        <v>58</v>
      </c>
      <c r="C115" s="30">
        <v>200</v>
      </c>
      <c r="D115" s="15">
        <v>15.06</v>
      </c>
      <c r="E115" s="15">
        <v>26</v>
      </c>
      <c r="F115" s="15">
        <v>3.06</v>
      </c>
      <c r="G115" s="15">
        <v>317.3</v>
      </c>
      <c r="H115" s="75">
        <v>210</v>
      </c>
    </row>
    <row r="116" spans="1:8" s="4" customFormat="1" x14ac:dyDescent="0.2">
      <c r="A116" s="109"/>
      <c r="B116" s="16" t="s">
        <v>68</v>
      </c>
      <c r="C116" s="30">
        <v>60</v>
      </c>
      <c r="D116" s="13">
        <v>1.8</v>
      </c>
      <c r="E116" s="13">
        <v>3.72</v>
      </c>
      <c r="F116" s="13">
        <v>3.72</v>
      </c>
      <c r="G116" s="13">
        <v>55.2</v>
      </c>
      <c r="H116" s="50">
        <v>75</v>
      </c>
    </row>
    <row r="117" spans="1:8" s="4" customFormat="1" x14ac:dyDescent="0.2">
      <c r="A117" s="109"/>
      <c r="B117" s="16" t="s">
        <v>18</v>
      </c>
      <c r="C117" s="30">
        <v>200</v>
      </c>
      <c r="D117" s="13">
        <v>0.2</v>
      </c>
      <c r="E117" s="13"/>
      <c r="F117" s="13">
        <v>10.199999999999999</v>
      </c>
      <c r="G117" s="13">
        <v>41</v>
      </c>
      <c r="H117" s="50">
        <v>377</v>
      </c>
    </row>
    <row r="118" spans="1:8" x14ac:dyDescent="0.2">
      <c r="A118" s="109"/>
      <c r="B118" s="16" t="s">
        <v>22</v>
      </c>
      <c r="C118" s="30">
        <v>40</v>
      </c>
      <c r="D118" s="13">
        <v>2.6</v>
      </c>
      <c r="E118" s="13">
        <v>0.8</v>
      </c>
      <c r="F118" s="13">
        <v>18.399999999999999</v>
      </c>
      <c r="G118" s="13">
        <v>92</v>
      </c>
      <c r="H118" s="50" t="s">
        <v>55</v>
      </c>
    </row>
    <row r="119" spans="1:8" x14ac:dyDescent="0.2">
      <c r="A119" s="110"/>
      <c r="B119" s="16" t="s">
        <v>98</v>
      </c>
      <c r="C119" s="30">
        <v>50</v>
      </c>
      <c r="D119" s="13">
        <v>2.4</v>
      </c>
      <c r="E119" s="13">
        <v>3.5</v>
      </c>
      <c r="F119" s="13">
        <v>22.8</v>
      </c>
      <c r="G119" s="13">
        <v>108</v>
      </c>
      <c r="H119" s="50" t="s">
        <v>55</v>
      </c>
    </row>
    <row r="120" spans="1:8" x14ac:dyDescent="0.2">
      <c r="A120" s="94" t="s">
        <v>8</v>
      </c>
      <c r="B120" s="95"/>
      <c r="C120" s="42">
        <f>SUM(C115:C119)</f>
        <v>550</v>
      </c>
      <c r="D120" s="14">
        <f>SUM(D115:D119)</f>
        <v>22.06</v>
      </c>
      <c r="E120" s="14">
        <f>SUM(E115:E119)</f>
        <v>34.019999999999996</v>
      </c>
      <c r="F120" s="14">
        <f>SUM(F115:F119)</f>
        <v>58.179999999999993</v>
      </c>
      <c r="G120" s="14">
        <f>SUM(G115:G119)</f>
        <v>613.5</v>
      </c>
      <c r="H120" s="51"/>
    </row>
    <row r="121" spans="1:8" x14ac:dyDescent="0.2">
      <c r="A121" s="109" t="s">
        <v>9</v>
      </c>
      <c r="B121" s="16" t="s">
        <v>31</v>
      </c>
      <c r="C121" s="30">
        <v>250</v>
      </c>
      <c r="D121" s="15">
        <v>3.88</v>
      </c>
      <c r="E121" s="15">
        <v>7</v>
      </c>
      <c r="F121" s="15">
        <v>10</v>
      </c>
      <c r="G121" s="15">
        <v>120</v>
      </c>
      <c r="H121" s="75">
        <v>82</v>
      </c>
    </row>
    <row r="122" spans="1:8" x14ac:dyDescent="0.2">
      <c r="A122" s="109"/>
      <c r="B122" s="16" t="s">
        <v>78</v>
      </c>
      <c r="C122" s="30">
        <v>110</v>
      </c>
      <c r="D122" s="15">
        <v>13.3</v>
      </c>
      <c r="E122" s="15">
        <v>14.38</v>
      </c>
      <c r="F122" s="15">
        <v>12</v>
      </c>
      <c r="G122" s="15">
        <v>123.2</v>
      </c>
      <c r="H122" s="75" t="s">
        <v>57</v>
      </c>
    </row>
    <row r="123" spans="1:8" x14ac:dyDescent="0.2">
      <c r="A123" s="109"/>
      <c r="B123" s="16" t="s">
        <v>99</v>
      </c>
      <c r="C123" s="30">
        <v>180</v>
      </c>
      <c r="D123" s="13">
        <v>4.33</v>
      </c>
      <c r="E123" s="13">
        <v>5.41</v>
      </c>
      <c r="F123" s="13">
        <v>42.8</v>
      </c>
      <c r="G123" s="13">
        <v>237.6</v>
      </c>
      <c r="H123" s="50">
        <v>305</v>
      </c>
    </row>
    <row r="124" spans="1:8" s="4" customFormat="1" x14ac:dyDescent="0.2">
      <c r="A124" s="109"/>
      <c r="B124" s="16" t="s">
        <v>20</v>
      </c>
      <c r="C124" s="30">
        <v>200</v>
      </c>
      <c r="D124" s="13">
        <v>1.92</v>
      </c>
      <c r="E124" s="13">
        <v>0.12</v>
      </c>
      <c r="F124" s="13">
        <v>25.86</v>
      </c>
      <c r="G124" s="13">
        <v>151</v>
      </c>
      <c r="H124" s="50">
        <v>551</v>
      </c>
    </row>
    <row r="125" spans="1:8" s="4" customFormat="1" x14ac:dyDescent="0.2">
      <c r="A125" s="109"/>
      <c r="B125" s="16" t="s">
        <v>14</v>
      </c>
      <c r="C125" s="30">
        <v>40</v>
      </c>
      <c r="D125" s="13">
        <v>4.2</v>
      </c>
      <c r="E125" s="13">
        <v>1.8</v>
      </c>
      <c r="F125" s="13">
        <v>17.5</v>
      </c>
      <c r="G125" s="13">
        <v>109.6</v>
      </c>
      <c r="H125" s="50" t="s">
        <v>55</v>
      </c>
    </row>
    <row r="126" spans="1:8" x14ac:dyDescent="0.2">
      <c r="A126" s="110"/>
      <c r="B126" s="16" t="s">
        <v>13</v>
      </c>
      <c r="C126" s="30">
        <v>30</v>
      </c>
      <c r="D126" s="13">
        <v>2.4</v>
      </c>
      <c r="E126" s="13">
        <v>0.5</v>
      </c>
      <c r="F126" s="13">
        <v>12</v>
      </c>
      <c r="G126" s="13">
        <v>66</v>
      </c>
      <c r="H126" s="50" t="s">
        <v>55</v>
      </c>
    </row>
    <row r="127" spans="1:8" x14ac:dyDescent="0.2">
      <c r="A127" s="94" t="s">
        <v>15</v>
      </c>
      <c r="B127" s="95"/>
      <c r="C127" s="42">
        <f>SUM(C121:C126)</f>
        <v>810</v>
      </c>
      <c r="D127" s="77">
        <f>SUM(D121:D126)</f>
        <v>30.029999999999998</v>
      </c>
      <c r="E127" s="77">
        <f>SUM(E121:E126)</f>
        <v>29.210000000000004</v>
      </c>
      <c r="F127" s="77">
        <f>SUM(F121:F126)</f>
        <v>120.16</v>
      </c>
      <c r="G127" s="77">
        <f>SUM(G121:G126)</f>
        <v>807.4</v>
      </c>
      <c r="H127" s="51"/>
    </row>
    <row r="128" spans="1:8" x14ac:dyDescent="0.2">
      <c r="A128" s="101" t="s">
        <v>86</v>
      </c>
      <c r="B128" s="16" t="s">
        <v>95</v>
      </c>
      <c r="C128" s="30">
        <v>100</v>
      </c>
      <c r="D128" s="13">
        <v>3.1</v>
      </c>
      <c r="E128" s="13">
        <v>2.5</v>
      </c>
      <c r="F128" s="13">
        <v>3</v>
      </c>
      <c r="G128" s="13">
        <v>163</v>
      </c>
      <c r="H128" s="50">
        <v>738</v>
      </c>
    </row>
    <row r="129" spans="1:8" x14ac:dyDescent="0.2">
      <c r="A129" s="101"/>
      <c r="B129" s="16" t="s">
        <v>89</v>
      </c>
      <c r="C129" s="30">
        <v>250</v>
      </c>
      <c r="D129" s="13">
        <v>6.75</v>
      </c>
      <c r="E129" s="13">
        <v>6.25</v>
      </c>
      <c r="F129" s="13">
        <v>27</v>
      </c>
      <c r="G129" s="13">
        <v>197.5</v>
      </c>
      <c r="H129" s="50" t="s">
        <v>55</v>
      </c>
    </row>
    <row r="130" spans="1:8" x14ac:dyDescent="0.2">
      <c r="A130" s="94" t="s">
        <v>88</v>
      </c>
      <c r="B130" s="95"/>
      <c r="C130" s="42">
        <f>SUM(C128:C129)</f>
        <v>350</v>
      </c>
      <c r="D130" s="14">
        <f>SUM(D128:D129)</f>
        <v>9.85</v>
      </c>
      <c r="E130" s="14">
        <f>SUM(E128:E129)</f>
        <v>8.75</v>
      </c>
      <c r="F130" s="14">
        <f>SUM(F128:F129)</f>
        <v>30</v>
      </c>
      <c r="G130" s="14">
        <f>SUM(G128:G129)</f>
        <v>360.5</v>
      </c>
      <c r="H130" s="51"/>
    </row>
    <row r="131" spans="1:8" s="4" customFormat="1" ht="13.5" thickBot="1" x14ac:dyDescent="0.25">
      <c r="A131" s="103" t="s">
        <v>16</v>
      </c>
      <c r="B131" s="104"/>
      <c r="C131" s="44">
        <f>C120+C127+C130</f>
        <v>1710</v>
      </c>
      <c r="D131" s="17">
        <f>D130+D127+D120</f>
        <v>61.94</v>
      </c>
      <c r="E131" s="17">
        <f>E130+E127+E120</f>
        <v>71.98</v>
      </c>
      <c r="F131" s="17">
        <f>F130+F127+F120</f>
        <v>208.33999999999997</v>
      </c>
      <c r="G131" s="17">
        <f>G130+G127+G120</f>
        <v>1781.4</v>
      </c>
      <c r="H131" s="53"/>
    </row>
    <row r="132" spans="1:8" x14ac:dyDescent="0.2">
      <c r="A132" s="83" t="s">
        <v>33</v>
      </c>
      <c r="B132" s="84"/>
      <c r="C132" s="84"/>
      <c r="D132" s="84"/>
      <c r="E132" s="84"/>
      <c r="F132" s="84"/>
      <c r="G132" s="84"/>
      <c r="H132" s="85"/>
    </row>
    <row r="133" spans="1:8" x14ac:dyDescent="0.2">
      <c r="A133" s="101" t="s">
        <v>5</v>
      </c>
      <c r="B133" s="16" t="s">
        <v>94</v>
      </c>
      <c r="C133" s="30">
        <v>30</v>
      </c>
      <c r="D133" s="13">
        <v>0.45</v>
      </c>
      <c r="E133" s="13">
        <v>0.05</v>
      </c>
      <c r="F133" s="13">
        <v>2.6</v>
      </c>
      <c r="G133" s="13">
        <v>12.6</v>
      </c>
      <c r="H133" s="50">
        <v>54</v>
      </c>
    </row>
    <row r="134" spans="1:8" s="4" customFormat="1" x14ac:dyDescent="0.2">
      <c r="A134" s="101"/>
      <c r="B134" s="16" t="s">
        <v>117</v>
      </c>
      <c r="C134" s="29">
        <v>110</v>
      </c>
      <c r="D134" s="15">
        <v>12.4</v>
      </c>
      <c r="E134" s="15">
        <v>7.78</v>
      </c>
      <c r="F134" s="15">
        <v>3.74</v>
      </c>
      <c r="G134" s="15">
        <v>152.46</v>
      </c>
      <c r="H134" s="75" t="s">
        <v>85</v>
      </c>
    </row>
    <row r="135" spans="1:8" s="4" customFormat="1" x14ac:dyDescent="0.2">
      <c r="A135" s="101"/>
      <c r="B135" s="16" t="s">
        <v>19</v>
      </c>
      <c r="C135" s="30">
        <v>180</v>
      </c>
      <c r="D135" s="15">
        <v>9.8000000000000007</v>
      </c>
      <c r="E135" s="15">
        <v>7.56</v>
      </c>
      <c r="F135" s="15">
        <v>46.44</v>
      </c>
      <c r="G135" s="15">
        <v>294</v>
      </c>
      <c r="H135" s="75">
        <v>171</v>
      </c>
    </row>
    <row r="136" spans="1:8" s="4" customFormat="1" x14ac:dyDescent="0.2">
      <c r="A136" s="101"/>
      <c r="B136" s="16" t="s">
        <v>14</v>
      </c>
      <c r="C136" s="30">
        <v>30</v>
      </c>
      <c r="D136" s="13">
        <v>3.2</v>
      </c>
      <c r="E136" s="13">
        <v>1.4</v>
      </c>
      <c r="F136" s="13">
        <v>13.1</v>
      </c>
      <c r="G136" s="13">
        <v>82.2</v>
      </c>
      <c r="H136" s="50" t="s">
        <v>55</v>
      </c>
    </row>
    <row r="137" spans="1:8" x14ac:dyDescent="0.2">
      <c r="A137" s="101"/>
      <c r="B137" s="16" t="s">
        <v>7</v>
      </c>
      <c r="C137" s="30">
        <v>200</v>
      </c>
      <c r="D137" s="13">
        <v>0.2</v>
      </c>
      <c r="E137" s="13">
        <v>0.1</v>
      </c>
      <c r="F137" s="13">
        <v>15</v>
      </c>
      <c r="G137" s="13">
        <v>60</v>
      </c>
      <c r="H137" s="50">
        <v>376</v>
      </c>
    </row>
    <row r="138" spans="1:8" x14ac:dyDescent="0.2">
      <c r="A138" s="94" t="s">
        <v>8</v>
      </c>
      <c r="B138" s="95"/>
      <c r="C138" s="42">
        <f>SUM(C133:C137)</f>
        <v>550</v>
      </c>
      <c r="D138" s="14">
        <f>SUM(D133:D137)</f>
        <v>26.049999999999997</v>
      </c>
      <c r="E138" s="14">
        <f t="shared" ref="E138:G138" si="2">SUM(E133:E137)</f>
        <v>16.89</v>
      </c>
      <c r="F138" s="14">
        <f t="shared" si="2"/>
        <v>80.88</v>
      </c>
      <c r="G138" s="14">
        <f t="shared" si="2"/>
        <v>601.26</v>
      </c>
      <c r="H138" s="51"/>
    </row>
    <row r="139" spans="1:8" x14ac:dyDescent="0.2">
      <c r="A139" s="109" t="s">
        <v>9</v>
      </c>
      <c r="B139" s="16" t="s">
        <v>34</v>
      </c>
      <c r="C139" s="30">
        <v>250</v>
      </c>
      <c r="D139" s="15">
        <v>6.4</v>
      </c>
      <c r="E139" s="15">
        <v>4.5</v>
      </c>
      <c r="F139" s="15">
        <v>21.75</v>
      </c>
      <c r="G139" s="15">
        <v>141</v>
      </c>
      <c r="H139" s="75">
        <v>102</v>
      </c>
    </row>
    <row r="140" spans="1:8" x14ac:dyDescent="0.2">
      <c r="A140" s="109"/>
      <c r="B140" s="16" t="s">
        <v>83</v>
      </c>
      <c r="C140" s="30">
        <v>110</v>
      </c>
      <c r="D140" s="15">
        <v>11.5</v>
      </c>
      <c r="E140" s="15">
        <v>5.0599999999999996</v>
      </c>
      <c r="F140" s="15">
        <v>13.23</v>
      </c>
      <c r="G140" s="15">
        <v>151.28</v>
      </c>
      <c r="H140" s="75" t="s">
        <v>124</v>
      </c>
    </row>
    <row r="141" spans="1:8" x14ac:dyDescent="0.2">
      <c r="A141" s="109"/>
      <c r="B141" s="16" t="s">
        <v>48</v>
      </c>
      <c r="C141" s="30">
        <v>180</v>
      </c>
      <c r="D141" s="15">
        <v>3.47</v>
      </c>
      <c r="E141" s="15">
        <v>5.64</v>
      </c>
      <c r="F141" s="15">
        <v>40.32</v>
      </c>
      <c r="G141" s="15">
        <v>188</v>
      </c>
      <c r="H141" s="75">
        <v>125</v>
      </c>
    </row>
    <row r="142" spans="1:8" s="4" customFormat="1" x14ac:dyDescent="0.2">
      <c r="A142" s="109"/>
      <c r="B142" s="16" t="s">
        <v>12</v>
      </c>
      <c r="C142" s="30">
        <v>200</v>
      </c>
      <c r="D142" s="13">
        <v>0.6</v>
      </c>
      <c r="E142" s="13">
        <v>0.1</v>
      </c>
      <c r="F142" s="13">
        <v>31.7</v>
      </c>
      <c r="G142" s="13">
        <v>131</v>
      </c>
      <c r="H142" s="50">
        <v>349</v>
      </c>
    </row>
    <row r="143" spans="1:8" s="4" customFormat="1" x14ac:dyDescent="0.2">
      <c r="A143" s="109"/>
      <c r="B143" s="16" t="s">
        <v>14</v>
      </c>
      <c r="C143" s="30">
        <v>40</v>
      </c>
      <c r="D143" s="15">
        <v>4.26</v>
      </c>
      <c r="E143" s="15">
        <v>1.86</v>
      </c>
      <c r="F143" s="15">
        <v>17.46</v>
      </c>
      <c r="G143" s="15">
        <v>109.6</v>
      </c>
      <c r="H143" s="75" t="s">
        <v>55</v>
      </c>
    </row>
    <row r="144" spans="1:8" x14ac:dyDescent="0.2">
      <c r="A144" s="110"/>
      <c r="B144" s="16" t="s">
        <v>13</v>
      </c>
      <c r="C144" s="30">
        <v>40</v>
      </c>
      <c r="D144" s="15">
        <v>3.2</v>
      </c>
      <c r="E144" s="15">
        <v>0.7</v>
      </c>
      <c r="F144" s="15">
        <v>16</v>
      </c>
      <c r="G144" s="15">
        <v>88</v>
      </c>
      <c r="H144" s="75" t="s">
        <v>55</v>
      </c>
    </row>
    <row r="145" spans="1:8" x14ac:dyDescent="0.2">
      <c r="A145" s="94" t="s">
        <v>15</v>
      </c>
      <c r="B145" s="95"/>
      <c r="C145" s="42">
        <f>SUM(C139:C144)</f>
        <v>820</v>
      </c>
      <c r="D145" s="77">
        <f>SUM(D139:D144)</f>
        <v>29.429999999999996</v>
      </c>
      <c r="E145" s="77">
        <f>SUM(E139:E144)</f>
        <v>17.86</v>
      </c>
      <c r="F145" s="77">
        <f>SUM(F139:F144)</f>
        <v>140.46</v>
      </c>
      <c r="G145" s="77">
        <f>SUM(G139:G144)</f>
        <v>808.88</v>
      </c>
      <c r="H145" s="51"/>
    </row>
    <row r="146" spans="1:8" x14ac:dyDescent="0.2">
      <c r="A146" s="101" t="s">
        <v>86</v>
      </c>
      <c r="B146" s="16" t="s">
        <v>102</v>
      </c>
      <c r="C146" s="30">
        <v>200</v>
      </c>
      <c r="D146" s="13">
        <v>1.4</v>
      </c>
      <c r="E146" s="13">
        <v>0.2</v>
      </c>
      <c r="F146" s="13">
        <v>26.4</v>
      </c>
      <c r="G146" s="13">
        <v>120</v>
      </c>
      <c r="H146" s="50">
        <v>592</v>
      </c>
    </row>
    <row r="147" spans="1:8" x14ac:dyDescent="0.2">
      <c r="A147" s="101"/>
      <c r="B147" s="16" t="s">
        <v>6</v>
      </c>
      <c r="C147" s="10">
        <v>100</v>
      </c>
      <c r="D147" s="13">
        <v>1.4</v>
      </c>
      <c r="E147" s="13">
        <v>0.3</v>
      </c>
      <c r="F147" s="13">
        <v>16</v>
      </c>
      <c r="G147" s="13">
        <v>72.3</v>
      </c>
      <c r="H147" s="50" t="s">
        <v>55</v>
      </c>
    </row>
    <row r="148" spans="1:8" x14ac:dyDescent="0.2">
      <c r="A148" s="101"/>
      <c r="B148" s="16" t="s">
        <v>100</v>
      </c>
      <c r="C148" s="30">
        <v>100</v>
      </c>
      <c r="D148" s="13">
        <v>4.5999999999999996</v>
      </c>
      <c r="E148" s="13">
        <v>4</v>
      </c>
      <c r="F148" s="13">
        <v>26.8</v>
      </c>
      <c r="G148" s="13">
        <v>162</v>
      </c>
      <c r="H148" s="50">
        <v>738</v>
      </c>
    </row>
    <row r="149" spans="1:8" x14ac:dyDescent="0.2">
      <c r="A149" s="94" t="s">
        <v>88</v>
      </c>
      <c r="B149" s="95"/>
      <c r="C149" s="42">
        <f>SUM(C146:C148)</f>
        <v>400</v>
      </c>
      <c r="D149" s="14">
        <f>SUM(D146:D148)</f>
        <v>7.3999999999999995</v>
      </c>
      <c r="E149" s="14">
        <f t="shared" ref="E149:G149" si="3">SUM(E146:E148)</f>
        <v>4.5</v>
      </c>
      <c r="F149" s="14">
        <f t="shared" si="3"/>
        <v>69.2</v>
      </c>
      <c r="G149" s="14">
        <f t="shared" si="3"/>
        <v>354.3</v>
      </c>
      <c r="H149" s="51"/>
    </row>
    <row r="150" spans="1:8" ht="13.5" thickBot="1" x14ac:dyDescent="0.25">
      <c r="A150" s="103" t="s">
        <v>16</v>
      </c>
      <c r="B150" s="104"/>
      <c r="C150" s="44">
        <f>C138+C145+C149</f>
        <v>1770</v>
      </c>
      <c r="D150" s="17">
        <f>D149+D145+D138</f>
        <v>62.879999999999995</v>
      </c>
      <c r="E150" s="17">
        <f>E149+E145+E138</f>
        <v>39.25</v>
      </c>
      <c r="F150" s="17">
        <f>F149+F145+F138</f>
        <v>290.54000000000002</v>
      </c>
      <c r="G150" s="17">
        <f>G149+G145+G138</f>
        <v>1764.44</v>
      </c>
      <c r="H150" s="53"/>
    </row>
    <row r="151" spans="1:8" s="4" customFormat="1" x14ac:dyDescent="0.2">
      <c r="A151" s="83" t="s">
        <v>35</v>
      </c>
      <c r="B151" s="84"/>
      <c r="C151" s="84"/>
      <c r="D151" s="84"/>
      <c r="E151" s="84"/>
      <c r="F151" s="84"/>
      <c r="G151" s="84"/>
      <c r="H151" s="85"/>
    </row>
    <row r="152" spans="1:8" x14ac:dyDescent="0.2">
      <c r="A152" s="108" t="s">
        <v>5</v>
      </c>
      <c r="B152" s="16" t="s">
        <v>36</v>
      </c>
      <c r="C152" s="30">
        <v>200</v>
      </c>
      <c r="D152" s="13">
        <v>7.16</v>
      </c>
      <c r="E152" s="13">
        <v>9.4</v>
      </c>
      <c r="F152" s="13">
        <v>28.8</v>
      </c>
      <c r="G152" s="13">
        <v>291.89999999999998</v>
      </c>
      <c r="H152" s="50">
        <v>266</v>
      </c>
    </row>
    <row r="153" spans="1:8" x14ac:dyDescent="0.2">
      <c r="A153" s="109"/>
      <c r="B153" s="16" t="s">
        <v>6</v>
      </c>
      <c r="C153" s="30">
        <v>100</v>
      </c>
      <c r="D153" s="13">
        <v>1.4</v>
      </c>
      <c r="E153" s="13">
        <v>0.3</v>
      </c>
      <c r="F153" s="13">
        <v>16</v>
      </c>
      <c r="G153" s="13">
        <v>72.3</v>
      </c>
      <c r="H153" s="50" t="s">
        <v>55</v>
      </c>
    </row>
    <row r="154" spans="1:8" s="4" customFormat="1" x14ac:dyDescent="0.2">
      <c r="A154" s="109"/>
      <c r="B154" s="16" t="s">
        <v>18</v>
      </c>
      <c r="C154" s="30">
        <v>200</v>
      </c>
      <c r="D154" s="13">
        <v>0.2</v>
      </c>
      <c r="E154" s="13"/>
      <c r="F154" s="13">
        <v>10.199999999999999</v>
      </c>
      <c r="G154" s="13">
        <v>41</v>
      </c>
      <c r="H154" s="50">
        <v>377</v>
      </c>
    </row>
    <row r="155" spans="1:8" s="4" customFormat="1" x14ac:dyDescent="0.2">
      <c r="A155" s="109"/>
      <c r="B155" s="16" t="s">
        <v>22</v>
      </c>
      <c r="C155" s="30">
        <v>40</v>
      </c>
      <c r="D155" s="13">
        <v>2.6</v>
      </c>
      <c r="E155" s="13">
        <v>0.8</v>
      </c>
      <c r="F155" s="13">
        <v>18.399999999999999</v>
      </c>
      <c r="G155" s="13">
        <v>92</v>
      </c>
      <c r="H155" s="50" t="s">
        <v>55</v>
      </c>
    </row>
    <row r="156" spans="1:8" s="4" customFormat="1" x14ac:dyDescent="0.2">
      <c r="A156" s="109"/>
      <c r="B156" s="16" t="s">
        <v>24</v>
      </c>
      <c r="C156" s="30">
        <v>10</v>
      </c>
      <c r="D156" s="13">
        <v>0.1</v>
      </c>
      <c r="E156" s="13">
        <v>7.2</v>
      </c>
      <c r="F156" s="13">
        <v>0.13</v>
      </c>
      <c r="G156" s="13">
        <v>65.72</v>
      </c>
      <c r="H156" s="50">
        <v>14</v>
      </c>
    </row>
    <row r="157" spans="1:8" x14ac:dyDescent="0.2">
      <c r="A157" s="110"/>
      <c r="B157" s="16" t="s">
        <v>23</v>
      </c>
      <c r="C157" s="30">
        <v>10</v>
      </c>
      <c r="D157" s="13">
        <v>2.2999999999999998</v>
      </c>
      <c r="E157" s="13">
        <v>2.95</v>
      </c>
      <c r="F157" s="13">
        <v>0</v>
      </c>
      <c r="G157" s="13">
        <v>47</v>
      </c>
      <c r="H157" s="50">
        <v>15</v>
      </c>
    </row>
    <row r="158" spans="1:8" x14ac:dyDescent="0.2">
      <c r="A158" s="94" t="s">
        <v>8</v>
      </c>
      <c r="B158" s="95"/>
      <c r="C158" s="42">
        <f>SUM(C152:C157)</f>
        <v>560</v>
      </c>
      <c r="D158" s="77">
        <f>SUM(D152:D157)</f>
        <v>13.759999999999998</v>
      </c>
      <c r="E158" s="77">
        <f>SUM(E152:E157)</f>
        <v>20.650000000000002</v>
      </c>
      <c r="F158" s="77">
        <f>SUM(F152:F157)</f>
        <v>73.53</v>
      </c>
      <c r="G158" s="77">
        <f>SUM(G152:G157)</f>
        <v>609.91999999999996</v>
      </c>
      <c r="H158" s="51"/>
    </row>
    <row r="159" spans="1:8" x14ac:dyDescent="0.2">
      <c r="A159" s="109" t="s">
        <v>9</v>
      </c>
      <c r="B159" s="16" t="s">
        <v>72</v>
      </c>
      <c r="C159" s="30">
        <v>250</v>
      </c>
      <c r="D159" s="15">
        <v>3.88</v>
      </c>
      <c r="E159" s="15">
        <v>7</v>
      </c>
      <c r="F159" s="15">
        <v>10</v>
      </c>
      <c r="G159" s="15">
        <v>120</v>
      </c>
      <c r="H159" s="75">
        <v>88</v>
      </c>
    </row>
    <row r="160" spans="1:8" x14ac:dyDescent="0.2">
      <c r="A160" s="109"/>
      <c r="B160" s="16" t="s">
        <v>82</v>
      </c>
      <c r="C160" s="30">
        <v>280</v>
      </c>
      <c r="D160" s="15">
        <v>16.78</v>
      </c>
      <c r="E160" s="15">
        <v>30.88</v>
      </c>
      <c r="F160" s="15">
        <v>52.8</v>
      </c>
      <c r="G160" s="15">
        <v>464.4</v>
      </c>
      <c r="H160" s="75">
        <v>406</v>
      </c>
    </row>
    <row r="161" spans="1:8" x14ac:dyDescent="0.2">
      <c r="A161" s="109"/>
      <c r="B161" s="16" t="s">
        <v>91</v>
      </c>
      <c r="C161" s="30">
        <v>200</v>
      </c>
      <c r="D161" s="13">
        <v>0.17</v>
      </c>
      <c r="E161" s="13">
        <v>0.04</v>
      </c>
      <c r="F161" s="13">
        <v>23.1</v>
      </c>
      <c r="G161" s="13">
        <v>93.5</v>
      </c>
      <c r="H161" s="50">
        <v>639</v>
      </c>
    </row>
    <row r="162" spans="1:8" s="4" customFormat="1" x14ac:dyDescent="0.2">
      <c r="A162" s="109"/>
      <c r="B162" s="16" t="s">
        <v>14</v>
      </c>
      <c r="C162" s="30">
        <v>40</v>
      </c>
      <c r="D162" s="15">
        <v>4.26</v>
      </c>
      <c r="E162" s="15">
        <v>1.86</v>
      </c>
      <c r="F162" s="15">
        <v>17.46</v>
      </c>
      <c r="G162" s="15">
        <v>109.6</v>
      </c>
      <c r="H162" s="75" t="s">
        <v>55</v>
      </c>
    </row>
    <row r="163" spans="1:8" s="4" customFormat="1" x14ac:dyDescent="0.2">
      <c r="A163" s="110"/>
      <c r="B163" s="16" t="s">
        <v>13</v>
      </c>
      <c r="C163" s="30">
        <v>40</v>
      </c>
      <c r="D163" s="15">
        <v>3.2</v>
      </c>
      <c r="E163" s="15">
        <v>0.7</v>
      </c>
      <c r="F163" s="15">
        <v>16</v>
      </c>
      <c r="G163" s="15">
        <v>88</v>
      </c>
      <c r="H163" s="75" t="s">
        <v>55</v>
      </c>
    </row>
    <row r="164" spans="1:8" x14ac:dyDescent="0.2">
      <c r="A164" s="94" t="s">
        <v>15</v>
      </c>
      <c r="B164" s="95"/>
      <c r="C164" s="42">
        <f>SUM(C159:C163)</f>
        <v>810</v>
      </c>
      <c r="D164" s="77">
        <f>SUM(D159:D163)</f>
        <v>28.290000000000003</v>
      </c>
      <c r="E164" s="77">
        <f>SUM(E159:E163)</f>
        <v>40.479999999999997</v>
      </c>
      <c r="F164" s="77">
        <f>SUM(F159:F163)</f>
        <v>119.36000000000001</v>
      </c>
      <c r="G164" s="77">
        <f>SUM(G159:G163)</f>
        <v>875.5</v>
      </c>
      <c r="H164" s="51"/>
    </row>
    <row r="165" spans="1:8" x14ac:dyDescent="0.2">
      <c r="A165" s="101" t="s">
        <v>86</v>
      </c>
      <c r="B165" s="16" t="s">
        <v>89</v>
      </c>
      <c r="C165" s="30">
        <v>250</v>
      </c>
      <c r="D165" s="13">
        <v>6.75</v>
      </c>
      <c r="E165" s="13">
        <v>6.25</v>
      </c>
      <c r="F165" s="13">
        <v>27</v>
      </c>
      <c r="G165" s="13">
        <v>197.5</v>
      </c>
      <c r="H165" s="50" t="s">
        <v>55</v>
      </c>
    </row>
    <row r="166" spans="1:8" x14ac:dyDescent="0.2">
      <c r="A166" s="101"/>
      <c r="B166" s="16" t="s">
        <v>101</v>
      </c>
      <c r="C166" s="43">
        <v>100</v>
      </c>
      <c r="D166" s="13">
        <v>3.3</v>
      </c>
      <c r="E166" s="13">
        <v>3</v>
      </c>
      <c r="F166" s="13">
        <v>34.799999999999997</v>
      </c>
      <c r="G166" s="13">
        <v>180</v>
      </c>
      <c r="H166" s="50">
        <v>738</v>
      </c>
    </row>
    <row r="167" spans="1:8" x14ac:dyDescent="0.2">
      <c r="A167" s="94" t="s">
        <v>88</v>
      </c>
      <c r="B167" s="95"/>
      <c r="C167" s="42">
        <f>SUM(C165:C166)</f>
        <v>350</v>
      </c>
      <c r="D167" s="14">
        <f>SUM(D165:D166)</f>
        <v>10.050000000000001</v>
      </c>
      <c r="E167" s="14">
        <f>SUM(E165:E166)</f>
        <v>9.25</v>
      </c>
      <c r="F167" s="14">
        <f>SUM(F165:F166)</f>
        <v>61.8</v>
      </c>
      <c r="G167" s="14">
        <f>SUM(G165:G166)</f>
        <v>377.5</v>
      </c>
      <c r="H167" s="51"/>
    </row>
    <row r="168" spans="1:8" ht="13.5" thickBot="1" x14ac:dyDescent="0.25">
      <c r="A168" s="103" t="s">
        <v>16</v>
      </c>
      <c r="B168" s="104"/>
      <c r="C168" s="44">
        <f>SUM(C161:C167)</f>
        <v>1790</v>
      </c>
      <c r="D168" s="17">
        <f>D167+D164+D158</f>
        <v>52.1</v>
      </c>
      <c r="E168" s="17">
        <f>E167+E164+E158</f>
        <v>70.38</v>
      </c>
      <c r="F168" s="17">
        <f>F167+F164+F158</f>
        <v>254.69000000000003</v>
      </c>
      <c r="G168" s="17">
        <f>G167+G164+G158</f>
        <v>1862.92</v>
      </c>
      <c r="H168" s="53"/>
    </row>
    <row r="169" spans="1:8" x14ac:dyDescent="0.2">
      <c r="A169" s="83" t="s">
        <v>37</v>
      </c>
      <c r="B169" s="84"/>
      <c r="C169" s="84"/>
      <c r="D169" s="84"/>
      <c r="E169" s="84"/>
      <c r="F169" s="84"/>
      <c r="G169" s="84"/>
      <c r="H169" s="85"/>
    </row>
    <row r="170" spans="1:8" s="4" customFormat="1" x14ac:dyDescent="0.2">
      <c r="A170" s="101" t="s">
        <v>5</v>
      </c>
      <c r="B170" s="16" t="s">
        <v>38</v>
      </c>
      <c r="C170" s="30">
        <v>200</v>
      </c>
      <c r="D170" s="13">
        <v>8.6</v>
      </c>
      <c r="E170" s="13">
        <v>15</v>
      </c>
      <c r="F170" s="13">
        <v>46.7</v>
      </c>
      <c r="G170" s="13">
        <v>356.3</v>
      </c>
      <c r="H170" s="50">
        <v>204</v>
      </c>
    </row>
    <row r="171" spans="1:8" x14ac:dyDescent="0.2">
      <c r="A171" s="101"/>
      <c r="B171" s="16" t="s">
        <v>6</v>
      </c>
      <c r="C171" s="30">
        <v>200</v>
      </c>
      <c r="D171" s="15">
        <v>2.8</v>
      </c>
      <c r="E171" s="15">
        <v>0.6</v>
      </c>
      <c r="F171" s="15">
        <v>32</v>
      </c>
      <c r="G171" s="15">
        <v>144.6</v>
      </c>
      <c r="H171" s="75" t="s">
        <v>55</v>
      </c>
    </row>
    <row r="172" spans="1:8" x14ac:dyDescent="0.2">
      <c r="A172" s="101"/>
      <c r="B172" s="16" t="s">
        <v>7</v>
      </c>
      <c r="C172" s="30">
        <v>200</v>
      </c>
      <c r="D172" s="13">
        <v>0.2</v>
      </c>
      <c r="E172" s="13">
        <v>0.1</v>
      </c>
      <c r="F172" s="13">
        <v>15</v>
      </c>
      <c r="G172" s="13">
        <v>60</v>
      </c>
      <c r="H172" s="50">
        <v>376</v>
      </c>
    </row>
    <row r="173" spans="1:8" s="4" customFormat="1" x14ac:dyDescent="0.2">
      <c r="A173" s="94" t="s">
        <v>8</v>
      </c>
      <c r="B173" s="95"/>
      <c r="C173" s="42">
        <f>SUM(C170:C172)</f>
        <v>600</v>
      </c>
      <c r="D173" s="14">
        <f>SUM(D170:D172)</f>
        <v>11.599999999999998</v>
      </c>
      <c r="E173" s="14">
        <f t="shared" ref="E173:G173" si="4">SUM(E170:E172)</f>
        <v>15.7</v>
      </c>
      <c r="F173" s="14">
        <f t="shared" si="4"/>
        <v>93.7</v>
      </c>
      <c r="G173" s="14">
        <f t="shared" si="4"/>
        <v>560.9</v>
      </c>
      <c r="H173" s="51"/>
    </row>
    <row r="174" spans="1:8" s="4" customFormat="1" x14ac:dyDescent="0.2">
      <c r="A174" s="109" t="s">
        <v>9</v>
      </c>
      <c r="B174" s="16" t="s">
        <v>39</v>
      </c>
      <c r="C174" s="30">
        <v>250</v>
      </c>
      <c r="D174" s="15">
        <v>2.12</v>
      </c>
      <c r="E174" s="15">
        <v>5.38</v>
      </c>
      <c r="F174" s="15">
        <v>17.13</v>
      </c>
      <c r="G174" s="15">
        <v>126.18</v>
      </c>
      <c r="H174" s="75">
        <v>96</v>
      </c>
    </row>
    <row r="175" spans="1:8" s="4" customFormat="1" x14ac:dyDescent="0.2">
      <c r="A175" s="109"/>
      <c r="B175" s="16" t="s">
        <v>84</v>
      </c>
      <c r="C175" s="30">
        <v>110</v>
      </c>
      <c r="D175" s="15">
        <v>9.5</v>
      </c>
      <c r="E175" s="15">
        <v>9.41</v>
      </c>
      <c r="F175" s="15">
        <v>9.9</v>
      </c>
      <c r="G175" s="15">
        <v>287.2</v>
      </c>
      <c r="H175" s="75" t="s">
        <v>59</v>
      </c>
    </row>
    <row r="176" spans="1:8" x14ac:dyDescent="0.2">
      <c r="A176" s="109"/>
      <c r="B176" s="16" t="s">
        <v>40</v>
      </c>
      <c r="C176" s="30">
        <v>180</v>
      </c>
      <c r="D176" s="15">
        <v>4.2</v>
      </c>
      <c r="E176" s="15">
        <v>8.0399999999999991</v>
      </c>
      <c r="F176" s="15">
        <v>13.8</v>
      </c>
      <c r="G176" s="15">
        <v>152.80000000000001</v>
      </c>
      <c r="H176" s="75">
        <v>492</v>
      </c>
    </row>
    <row r="177" spans="1:8" x14ac:dyDescent="0.2">
      <c r="A177" s="109"/>
      <c r="B177" s="16" t="s">
        <v>26</v>
      </c>
      <c r="C177" s="30">
        <v>200</v>
      </c>
      <c r="D177" s="13">
        <v>0.7</v>
      </c>
      <c r="E177" s="13">
        <v>0.3</v>
      </c>
      <c r="F177" s="13">
        <v>24.4</v>
      </c>
      <c r="G177" s="13">
        <v>103</v>
      </c>
      <c r="H177" s="50">
        <v>388</v>
      </c>
    </row>
    <row r="178" spans="1:8" x14ac:dyDescent="0.2">
      <c r="A178" s="109"/>
      <c r="B178" s="16" t="s">
        <v>14</v>
      </c>
      <c r="C178" s="30">
        <v>30</v>
      </c>
      <c r="D178" s="13">
        <v>3.2</v>
      </c>
      <c r="E178" s="13">
        <v>1.4</v>
      </c>
      <c r="F178" s="13">
        <v>13.1</v>
      </c>
      <c r="G178" s="13">
        <v>82.2</v>
      </c>
      <c r="H178" s="50" t="s">
        <v>55</v>
      </c>
    </row>
    <row r="179" spans="1:8" s="4" customFormat="1" x14ac:dyDescent="0.2">
      <c r="A179" s="110"/>
      <c r="B179" s="16" t="s">
        <v>13</v>
      </c>
      <c r="C179" s="30">
        <v>30</v>
      </c>
      <c r="D179" s="13">
        <v>2.4</v>
      </c>
      <c r="E179" s="13">
        <v>0.5</v>
      </c>
      <c r="F179" s="13">
        <v>12</v>
      </c>
      <c r="G179" s="13">
        <v>66</v>
      </c>
      <c r="H179" s="50" t="s">
        <v>55</v>
      </c>
    </row>
    <row r="180" spans="1:8" s="4" customFormat="1" x14ac:dyDescent="0.2">
      <c r="A180" s="94" t="s">
        <v>15</v>
      </c>
      <c r="B180" s="95"/>
      <c r="C180" s="42">
        <f>SUM(C174:C179)</f>
        <v>800</v>
      </c>
      <c r="D180" s="77">
        <f>SUM(D174:D179)</f>
        <v>22.119999999999997</v>
      </c>
      <c r="E180" s="77">
        <f>SUM(E174:E179)</f>
        <v>25.029999999999998</v>
      </c>
      <c r="F180" s="77">
        <f>SUM(F174:F179)</f>
        <v>90.329999999999984</v>
      </c>
      <c r="G180" s="77">
        <f>SUM(G174:G179)</f>
        <v>817.38000000000011</v>
      </c>
      <c r="H180" s="51"/>
    </row>
    <row r="181" spans="1:8" x14ac:dyDescent="0.2">
      <c r="A181" s="101" t="s">
        <v>86</v>
      </c>
      <c r="B181" s="16" t="s">
        <v>89</v>
      </c>
      <c r="C181" s="30">
        <v>250</v>
      </c>
      <c r="D181" s="13">
        <v>6.75</v>
      </c>
      <c r="E181" s="13">
        <v>6.25</v>
      </c>
      <c r="F181" s="13">
        <v>27</v>
      </c>
      <c r="G181" s="13">
        <v>197.5</v>
      </c>
      <c r="H181" s="50" t="s">
        <v>55</v>
      </c>
    </row>
    <row r="182" spans="1:8" x14ac:dyDescent="0.2">
      <c r="A182" s="101"/>
      <c r="B182" s="16" t="s">
        <v>103</v>
      </c>
      <c r="C182" s="30">
        <v>100</v>
      </c>
      <c r="D182" s="19">
        <v>1.7</v>
      </c>
      <c r="E182" s="19">
        <v>5.2</v>
      </c>
      <c r="F182" s="19">
        <v>21.7</v>
      </c>
      <c r="G182" s="19">
        <v>194</v>
      </c>
      <c r="H182" s="50">
        <v>606</v>
      </c>
    </row>
    <row r="183" spans="1:8" x14ac:dyDescent="0.2">
      <c r="A183" s="94" t="s">
        <v>88</v>
      </c>
      <c r="B183" s="95"/>
      <c r="C183" s="42">
        <f>SUM(C181:C182)</f>
        <v>350</v>
      </c>
      <c r="D183" s="14">
        <f>SUM(D181:D182)</f>
        <v>8.4499999999999993</v>
      </c>
      <c r="E183" s="14">
        <f>SUM(E181:E182)</f>
        <v>11.45</v>
      </c>
      <c r="F183" s="14">
        <f>SUM(F181:F182)</f>
        <v>48.7</v>
      </c>
      <c r="G183" s="14">
        <f>SUM(G181:G182)</f>
        <v>391.5</v>
      </c>
      <c r="H183" s="51"/>
    </row>
    <row r="184" spans="1:8" ht="13.5" thickBot="1" x14ac:dyDescent="0.25">
      <c r="A184" s="103" t="s">
        <v>16</v>
      </c>
      <c r="B184" s="104"/>
      <c r="C184" s="44">
        <f>C173+C180+C183</f>
        <v>1750</v>
      </c>
      <c r="D184" s="17">
        <f>D183+D180+D173</f>
        <v>42.169999999999995</v>
      </c>
      <c r="E184" s="17">
        <f>E183+E180+E173</f>
        <v>52.179999999999993</v>
      </c>
      <c r="F184" s="17">
        <f>F183+F180+F173</f>
        <v>232.72999999999996</v>
      </c>
      <c r="G184" s="17">
        <f>G183+G180+G173</f>
        <v>1769.7800000000002</v>
      </c>
      <c r="H184" s="53"/>
    </row>
    <row r="185" spans="1:8" x14ac:dyDescent="0.2">
      <c r="A185" s="120" t="s">
        <v>41</v>
      </c>
      <c r="B185" s="121"/>
      <c r="C185" s="46">
        <f>C184+C168+C150+C131+C113+C94+C77+C61+C41+C24</f>
        <v>17295</v>
      </c>
      <c r="D185" s="31">
        <f>D184+D168+D150+D131+D113+D94+D77+D61+D41+D24</f>
        <v>585.06999999999994</v>
      </c>
      <c r="E185" s="31">
        <f>E184+E168+E150+E131+E113+E94+E77+E61+E41+E24</f>
        <v>573.72</v>
      </c>
      <c r="F185" s="31">
        <f>F184+F168+F150+F131+F113+F94+F77+F61+F41+F24</f>
        <v>2519.79</v>
      </c>
      <c r="G185" s="31">
        <f>G184+G168+G150+G131+G113+G94+G77+G61+G41+G24</f>
        <v>18086.440000000002</v>
      </c>
      <c r="H185" s="54"/>
    </row>
    <row r="186" spans="1:8" ht="13.5" thickBot="1" x14ac:dyDescent="0.25">
      <c r="A186" s="103" t="s">
        <v>42</v>
      </c>
      <c r="B186" s="104"/>
      <c r="C186" s="44">
        <f>C185/10</f>
        <v>1729.5</v>
      </c>
      <c r="D186" s="55">
        <f>D185/10</f>
        <v>58.506999999999991</v>
      </c>
      <c r="E186" s="55">
        <f>E185/10</f>
        <v>57.372</v>
      </c>
      <c r="F186" s="55">
        <f>F185/10</f>
        <v>251.97899999999998</v>
      </c>
      <c r="G186" s="55">
        <f>G185/10</f>
        <v>1808.6440000000002</v>
      </c>
      <c r="H186" s="53"/>
    </row>
    <row r="187" spans="1:8" s="4" customFormat="1" ht="13.5" thickBot="1" x14ac:dyDescent="0.25">
      <c r="A187" s="122"/>
      <c r="B187" s="122"/>
      <c r="C187" s="47"/>
      <c r="D187" s="2"/>
      <c r="E187" s="2"/>
      <c r="F187" s="2"/>
      <c r="G187" s="2"/>
      <c r="H187" s="22"/>
    </row>
    <row r="188" spans="1:8" ht="102" x14ac:dyDescent="0.2">
      <c r="B188" s="56" t="s">
        <v>104</v>
      </c>
      <c r="C188" s="57" t="s">
        <v>44</v>
      </c>
      <c r="D188" s="80" t="s">
        <v>105</v>
      </c>
    </row>
    <row r="189" spans="1:8" x14ac:dyDescent="0.2">
      <c r="B189" s="36" t="s">
        <v>45</v>
      </c>
      <c r="C189" s="48">
        <v>550</v>
      </c>
      <c r="D189" s="58">
        <f>(C173+C158+C138+C120+C102+C84+C67+C49+C30+C13)/10</f>
        <v>559.5</v>
      </c>
    </row>
    <row r="190" spans="1:8" s="4" customFormat="1" x14ac:dyDescent="0.2">
      <c r="A190" s="7"/>
      <c r="B190" s="36" t="s">
        <v>46</v>
      </c>
      <c r="C190" s="48">
        <v>800</v>
      </c>
      <c r="D190" s="58">
        <f>(C180+C164+C145+C127+C109+C90+C73+C56+C37+C20)/10</f>
        <v>808</v>
      </c>
      <c r="E190" s="12"/>
      <c r="F190" s="12"/>
      <c r="G190" s="12"/>
      <c r="H190" s="20"/>
    </row>
    <row r="191" spans="1:8" s="4" customFormat="1" x14ac:dyDescent="0.2">
      <c r="A191" s="7"/>
      <c r="B191" s="36" t="s">
        <v>106</v>
      </c>
      <c r="C191" s="48">
        <v>350</v>
      </c>
      <c r="D191" s="58">
        <f>(C183+C167+C149+C130+C112+C93+C76+C60+C40+C23)/10</f>
        <v>355</v>
      </c>
      <c r="E191" s="12"/>
      <c r="F191" s="12"/>
      <c r="G191" s="12"/>
      <c r="H191" s="20"/>
    </row>
    <row r="192" spans="1:8" s="4" customFormat="1" ht="13.5" thickBot="1" x14ac:dyDescent="0.25">
      <c r="A192" s="9"/>
      <c r="B192" s="59" t="s">
        <v>107</v>
      </c>
      <c r="C192" s="44">
        <f>SUM(C189:C191)</f>
        <v>1700</v>
      </c>
      <c r="D192" s="60">
        <f>SUM(D189:D191)</f>
        <v>1722.5</v>
      </c>
      <c r="E192" s="12"/>
      <c r="F192" s="12"/>
      <c r="G192" s="12"/>
      <c r="H192" s="20"/>
    </row>
    <row r="193" spans="1:8" s="4" customFormat="1" x14ac:dyDescent="0.2">
      <c r="A193" s="7"/>
      <c r="B193" s="37"/>
      <c r="C193" s="49"/>
      <c r="D193" s="12"/>
      <c r="E193" s="12"/>
      <c r="F193" s="12"/>
      <c r="G193" s="12"/>
      <c r="H193" s="20"/>
    </row>
    <row r="194" spans="1:8" s="8" customFormat="1" ht="30" customHeight="1" x14ac:dyDescent="0.2">
      <c r="A194" s="7"/>
      <c r="B194" s="117" t="s">
        <v>108</v>
      </c>
      <c r="C194" s="118"/>
      <c r="D194" s="118"/>
      <c r="E194" s="118"/>
      <c r="F194" s="118"/>
      <c r="G194" s="119"/>
      <c r="H194" s="20"/>
    </row>
    <row r="195" spans="1:8" x14ac:dyDescent="0.2">
      <c r="B195" s="61"/>
      <c r="C195" s="62"/>
      <c r="D195" s="62"/>
      <c r="E195" s="62"/>
      <c r="F195" s="62"/>
      <c r="G195" s="62"/>
    </row>
    <row r="196" spans="1:8" x14ac:dyDescent="0.2">
      <c r="B196" s="38" t="s">
        <v>47</v>
      </c>
      <c r="C196" s="45"/>
      <c r="D196" s="63">
        <f>(D173+D158+D138+D120+D102+D84+D67+D49+D30+D13)/10</f>
        <v>19.361999999999998</v>
      </c>
      <c r="E196" s="63">
        <f>(E173+E158+E138+E120+E102+E84+E67+E49+E30+E13)/10</f>
        <v>22.038</v>
      </c>
      <c r="F196" s="63">
        <f>(F173+F158+F138+F120+F102+F84+F67+F49+F30+F13)/10</f>
        <v>79.97999999999999</v>
      </c>
      <c r="G196" s="63">
        <f>(G173+G158+G138+G120+G102+G84+G67+G49+G30+G13)/10</f>
        <v>597.13499999999999</v>
      </c>
      <c r="H196"/>
    </row>
    <row r="197" spans="1:8" x14ac:dyDescent="0.2">
      <c r="B197" s="64" t="s">
        <v>109</v>
      </c>
      <c r="C197" s="65"/>
      <c r="D197" s="66">
        <v>18</v>
      </c>
      <c r="E197" s="66">
        <v>18.399999999999999</v>
      </c>
      <c r="F197" s="66">
        <v>76.599999999999994</v>
      </c>
      <c r="G197" s="66" t="s">
        <v>118</v>
      </c>
      <c r="H197"/>
    </row>
    <row r="198" spans="1:8" x14ac:dyDescent="0.2">
      <c r="B198" s="38" t="s">
        <v>60</v>
      </c>
      <c r="C198" s="45"/>
      <c r="D198" s="19"/>
      <c r="E198" s="19"/>
      <c r="F198" s="18"/>
      <c r="G198" s="23">
        <f>G196/2720</f>
        <v>0.21953492647058823</v>
      </c>
      <c r="H198"/>
    </row>
    <row r="199" spans="1:8" ht="12.75" customHeight="1" x14ac:dyDescent="0.2">
      <c r="B199" s="38" t="s">
        <v>61</v>
      </c>
      <c r="C199" s="45"/>
      <c r="D199" s="63">
        <f>(D180+D164+D145+D127+D109+D90+D73+D56+D37+D20)/10</f>
        <v>29.839999999999996</v>
      </c>
      <c r="E199" s="63">
        <f>(E180+E164+E145+E127+E109+E90+E73+E56+E37+E20)/10</f>
        <v>26.258999999999997</v>
      </c>
      <c r="F199" s="63">
        <f>(F180+F164+F145+F127+F109+F90+F73+F56+F37+F20)/10</f>
        <v>117.899</v>
      </c>
      <c r="G199" s="63">
        <f>(G180+G164+G145+G127+G109+G90+G73+G56+G37+G20)/10</f>
        <v>841.49900000000014</v>
      </c>
      <c r="H199"/>
    </row>
    <row r="200" spans="1:8" ht="12.75" customHeight="1" x14ac:dyDescent="0.2">
      <c r="B200" s="64" t="s">
        <v>109</v>
      </c>
      <c r="C200" s="65"/>
      <c r="D200" s="66">
        <v>27</v>
      </c>
      <c r="E200" s="66">
        <v>27.6</v>
      </c>
      <c r="F200" s="66">
        <v>114.9</v>
      </c>
      <c r="G200" s="66" t="s">
        <v>119</v>
      </c>
      <c r="H200"/>
    </row>
    <row r="201" spans="1:8" ht="12.75" customHeight="1" x14ac:dyDescent="0.2">
      <c r="B201" s="38" t="s">
        <v>62</v>
      </c>
      <c r="C201" s="45"/>
      <c r="D201" s="19"/>
      <c r="E201" s="19"/>
      <c r="F201" s="18"/>
      <c r="G201" s="23">
        <f>G199/2720</f>
        <v>0.30937463235294121</v>
      </c>
      <c r="H201"/>
    </row>
    <row r="202" spans="1:8" x14ac:dyDescent="0.2">
      <c r="B202" s="38" t="s">
        <v>110</v>
      </c>
      <c r="C202" s="45"/>
      <c r="D202" s="63">
        <f>(D183+D167+D149+D130+D112+D93+D76+D60+D40+D23)/10</f>
        <v>9.3049999999999997</v>
      </c>
      <c r="E202" s="63">
        <f>(E183+E167+E149+E130+E112+E93+E76+E60+E40+E23)/10</f>
        <v>9.0749999999999993</v>
      </c>
      <c r="F202" s="63">
        <f>(F183+F167+F149+F130+F112+F93+F76+F60+F40+F23)/10</f>
        <v>54.099999999999987</v>
      </c>
      <c r="G202" s="63">
        <f>(G183+G167+G149+G130+G112+G93+G76+G60+G40+G23)/10</f>
        <v>370.01000000000005</v>
      </c>
      <c r="H202"/>
    </row>
    <row r="203" spans="1:8" x14ac:dyDescent="0.2">
      <c r="B203" s="64" t="s">
        <v>109</v>
      </c>
      <c r="C203" s="65"/>
      <c r="D203" s="66">
        <v>9</v>
      </c>
      <c r="E203" s="66">
        <v>9.1999999999999993</v>
      </c>
      <c r="F203" s="66">
        <v>38.299999999999997</v>
      </c>
      <c r="G203" s="66" t="s">
        <v>120</v>
      </c>
      <c r="H203"/>
    </row>
    <row r="204" spans="1:8" x14ac:dyDescent="0.2">
      <c r="B204" s="38" t="s">
        <v>111</v>
      </c>
      <c r="C204" s="43"/>
      <c r="D204" s="19"/>
      <c r="E204" s="19"/>
      <c r="F204" s="19"/>
      <c r="G204" s="24">
        <f>G202/2720</f>
        <v>0.13603308823529414</v>
      </c>
    </row>
    <row r="205" spans="1:8" x14ac:dyDescent="0.2">
      <c r="B205" s="38" t="s">
        <v>112</v>
      </c>
      <c r="C205" s="43"/>
      <c r="D205" s="63">
        <f>D202+D199+D196</f>
        <v>58.506999999999991</v>
      </c>
      <c r="E205" s="63">
        <f>E202+E199+E196</f>
        <v>57.372</v>
      </c>
      <c r="F205" s="63">
        <f>F202+F199+F196</f>
        <v>251.97899999999998</v>
      </c>
      <c r="G205" s="63">
        <f>G202+G199+G196</f>
        <v>1808.6440000000002</v>
      </c>
    </row>
    <row r="206" spans="1:8" x14ac:dyDescent="0.2">
      <c r="B206" s="64" t="s">
        <v>109</v>
      </c>
      <c r="C206" s="65"/>
      <c r="D206" s="66">
        <f>D203+D200+D197</f>
        <v>54</v>
      </c>
      <c r="E206" s="66">
        <f>E203+E200+E197</f>
        <v>55.199999999999996</v>
      </c>
      <c r="F206" s="66">
        <f>F203+F200+F197</f>
        <v>229.79999999999998</v>
      </c>
      <c r="G206" s="66" t="s">
        <v>121</v>
      </c>
    </row>
    <row r="207" spans="1:8" x14ac:dyDescent="0.2">
      <c r="B207" s="38" t="s">
        <v>114</v>
      </c>
      <c r="C207" s="43"/>
      <c r="D207" s="19"/>
      <c r="E207" s="19"/>
      <c r="F207" s="19"/>
      <c r="G207" s="24">
        <f>G205/2720</f>
        <v>0.66494264705882367</v>
      </c>
    </row>
    <row r="209" spans="1:18" ht="12.75" customHeight="1" x14ac:dyDescent="0.2">
      <c r="B209" s="117" t="s">
        <v>115</v>
      </c>
      <c r="C209" s="118"/>
      <c r="D209" s="118"/>
      <c r="E209" s="118"/>
      <c r="F209" s="118"/>
      <c r="G209" s="119"/>
    </row>
    <row r="210" spans="1:18" x14ac:dyDescent="0.2">
      <c r="B210" s="61"/>
      <c r="C210" s="62"/>
      <c r="D210" s="62"/>
      <c r="E210" s="62"/>
      <c r="F210" s="62"/>
      <c r="G210" s="62"/>
    </row>
    <row r="211" spans="1:18" x14ac:dyDescent="0.2">
      <c r="B211" s="38" t="s">
        <v>47</v>
      </c>
      <c r="C211" s="45"/>
      <c r="D211" s="63">
        <f>(D13+D30+D49+D67+D84)/5</f>
        <v>21.639999999999997</v>
      </c>
      <c r="E211" s="63">
        <f>(E13+E30+E49+E67+E84)/5</f>
        <v>22.538</v>
      </c>
      <c r="F211" s="63">
        <f>(F13+F30+F49+F67+F84)/5</f>
        <v>82.756</v>
      </c>
      <c r="G211" s="63">
        <f>(G13+G30+G49+G67+G84)/5</f>
        <v>603.77</v>
      </c>
    </row>
    <row r="212" spans="1:18" x14ac:dyDescent="0.2">
      <c r="B212" s="64" t="s">
        <v>109</v>
      </c>
      <c r="C212" s="65"/>
      <c r="D212" s="66">
        <v>18</v>
      </c>
      <c r="E212" s="66">
        <v>18.399999999999999</v>
      </c>
      <c r="F212" s="66">
        <v>76.599999999999994</v>
      </c>
      <c r="G212" s="66" t="s">
        <v>118</v>
      </c>
    </row>
    <row r="213" spans="1:18" x14ac:dyDescent="0.2">
      <c r="B213" s="38" t="s">
        <v>60</v>
      </c>
      <c r="C213" s="45"/>
      <c r="D213" s="19"/>
      <c r="E213" s="19"/>
      <c r="F213" s="18"/>
      <c r="G213" s="23">
        <f>G211/2720</f>
        <v>0.22197426470588236</v>
      </c>
    </row>
    <row r="214" spans="1:18" x14ac:dyDescent="0.2">
      <c r="B214" s="38" t="s">
        <v>61</v>
      </c>
      <c r="C214" s="45"/>
      <c r="D214" s="63">
        <f>(D20+D37+D56+D73+D90)/5</f>
        <v>30.263999999999999</v>
      </c>
      <c r="E214" s="63">
        <f>(E20+E37+E56+E73+E90)/5</f>
        <v>25.454000000000001</v>
      </c>
      <c r="F214" s="63">
        <f>(F20+F37+F56+F73+F90)/5</f>
        <v>115.53</v>
      </c>
      <c r="G214" s="63">
        <f>(G20+G37+G56+G73+G90)/5</f>
        <v>844.12599999999998</v>
      </c>
    </row>
    <row r="215" spans="1:18" x14ac:dyDescent="0.2">
      <c r="B215" s="64" t="s">
        <v>109</v>
      </c>
      <c r="C215" s="65"/>
      <c r="D215" s="66">
        <v>27</v>
      </c>
      <c r="E215" s="66">
        <v>27.6</v>
      </c>
      <c r="F215" s="66">
        <v>114.9</v>
      </c>
      <c r="G215" s="66" t="s">
        <v>119</v>
      </c>
    </row>
    <row r="216" spans="1:18" x14ac:dyDescent="0.2">
      <c r="B216" s="38" t="s">
        <v>62</v>
      </c>
      <c r="C216" s="45"/>
      <c r="D216" s="19"/>
      <c r="E216" s="19"/>
      <c r="F216" s="18"/>
      <c r="G216" s="23">
        <f>G214/2720</f>
        <v>0.31034044117647058</v>
      </c>
    </row>
    <row r="217" spans="1:18" x14ac:dyDescent="0.2">
      <c r="B217" s="38" t="s">
        <v>110</v>
      </c>
      <c r="C217" s="45"/>
      <c r="D217" s="63">
        <f>(D23+D40+D60+D76+D93)/5</f>
        <v>9.3899999999999988</v>
      </c>
      <c r="E217" s="63">
        <f>(E23+E40+E60+E76+E93)/5</f>
        <v>8.5300000000000011</v>
      </c>
      <c r="F217" s="63">
        <f>(F23+F40+F60+F76+F93)/5</f>
        <v>55.320000000000007</v>
      </c>
      <c r="G217" s="63">
        <f>(G23+G40+G60+G76+G93)/5</f>
        <v>365.96</v>
      </c>
    </row>
    <row r="218" spans="1:18" x14ac:dyDescent="0.2">
      <c r="B218" s="64" t="s">
        <v>109</v>
      </c>
      <c r="C218" s="65"/>
      <c r="D218" s="66">
        <v>9</v>
      </c>
      <c r="E218" s="66">
        <v>9.1999999999999993</v>
      </c>
      <c r="F218" s="66">
        <v>38.299999999999997</v>
      </c>
      <c r="G218" s="66" t="s">
        <v>120</v>
      </c>
    </row>
    <row r="219" spans="1:18" s="20" customFormat="1" x14ac:dyDescent="0.2">
      <c r="A219" s="7"/>
      <c r="B219" s="38" t="s">
        <v>111</v>
      </c>
      <c r="C219" s="43"/>
      <c r="D219" s="19"/>
      <c r="E219" s="19"/>
      <c r="F219" s="19"/>
      <c r="G219" s="24">
        <f>G217/2720</f>
        <v>0.13454411764705881</v>
      </c>
      <c r="I219"/>
      <c r="J219"/>
      <c r="K219"/>
      <c r="L219"/>
      <c r="M219"/>
      <c r="N219"/>
      <c r="O219"/>
      <c r="P219"/>
      <c r="Q219"/>
      <c r="R219"/>
    </row>
    <row r="220" spans="1:18" s="20" customFormat="1" x14ac:dyDescent="0.2">
      <c r="A220" s="7"/>
      <c r="B220" s="38" t="s">
        <v>112</v>
      </c>
      <c r="C220" s="43"/>
      <c r="D220" s="63">
        <f>D217+D214+D211</f>
        <v>61.293999999999997</v>
      </c>
      <c r="E220" s="63">
        <f>E217+E214+E211</f>
        <v>56.522000000000006</v>
      </c>
      <c r="F220" s="63">
        <f>F217+F214+F211</f>
        <v>253.60600000000002</v>
      </c>
      <c r="G220" s="63">
        <f>G217+G214+G211</f>
        <v>1813.856</v>
      </c>
      <c r="I220"/>
      <c r="J220"/>
      <c r="K220"/>
      <c r="L220"/>
      <c r="M220"/>
      <c r="N220"/>
      <c r="O220"/>
      <c r="P220"/>
      <c r="Q220"/>
      <c r="R220"/>
    </row>
    <row r="221" spans="1:18" s="20" customFormat="1" x14ac:dyDescent="0.2">
      <c r="A221" s="7"/>
      <c r="B221" s="64" t="s">
        <v>109</v>
      </c>
      <c r="C221" s="65"/>
      <c r="D221" s="66">
        <f>D218+D215+D212</f>
        <v>54</v>
      </c>
      <c r="E221" s="66">
        <f>E218+E215+E212</f>
        <v>55.199999999999996</v>
      </c>
      <c r="F221" s="66">
        <f>F218+F215+F212</f>
        <v>229.79999999999998</v>
      </c>
      <c r="G221" s="66" t="s">
        <v>113</v>
      </c>
      <c r="I221"/>
      <c r="J221"/>
      <c r="K221"/>
      <c r="L221"/>
      <c r="M221"/>
      <c r="N221"/>
      <c r="O221"/>
      <c r="P221"/>
      <c r="Q221"/>
      <c r="R221"/>
    </row>
    <row r="222" spans="1:18" s="20" customFormat="1" x14ac:dyDescent="0.2">
      <c r="A222" s="7"/>
      <c r="B222" s="38" t="s">
        <v>114</v>
      </c>
      <c r="C222" s="43"/>
      <c r="D222" s="19"/>
      <c r="E222" s="19"/>
      <c r="F222" s="19"/>
      <c r="G222" s="24">
        <f>G220/2720</f>
        <v>0.66685882352941173</v>
      </c>
      <c r="I222"/>
      <c r="J222"/>
      <c r="K222"/>
      <c r="L222"/>
      <c r="M222"/>
      <c r="N222"/>
      <c r="O222"/>
      <c r="P222"/>
      <c r="Q222"/>
      <c r="R222"/>
    </row>
    <row r="224" spans="1:18" s="20" customFormat="1" ht="12.75" customHeight="1" x14ac:dyDescent="0.2">
      <c r="A224" s="7"/>
      <c r="B224" s="117" t="s">
        <v>116</v>
      </c>
      <c r="C224" s="118"/>
      <c r="D224" s="118"/>
      <c r="E224" s="118"/>
      <c r="F224" s="118"/>
      <c r="G224" s="119"/>
      <c r="I224"/>
      <c r="J224"/>
      <c r="K224"/>
      <c r="L224"/>
      <c r="M224"/>
      <c r="N224"/>
      <c r="O224"/>
      <c r="P224"/>
      <c r="Q224"/>
      <c r="R224"/>
    </row>
    <row r="225" spans="1:18" s="20" customFormat="1" x14ac:dyDescent="0.2">
      <c r="A225" s="7"/>
      <c r="B225" s="61"/>
      <c r="C225" s="62"/>
      <c r="D225" s="62"/>
      <c r="E225" s="62"/>
      <c r="F225" s="62"/>
      <c r="G225" s="62"/>
      <c r="I225"/>
      <c r="J225"/>
      <c r="K225"/>
      <c r="L225"/>
      <c r="M225"/>
      <c r="N225"/>
      <c r="O225"/>
      <c r="P225"/>
      <c r="Q225"/>
      <c r="R225"/>
    </row>
    <row r="226" spans="1:18" s="20" customFormat="1" x14ac:dyDescent="0.2">
      <c r="A226" s="7"/>
      <c r="B226" s="38" t="s">
        <v>47</v>
      </c>
      <c r="C226" s="45"/>
      <c r="D226" s="63">
        <f>(D102+D120+D138+D158+D173)/5</f>
        <v>17.083999999999996</v>
      </c>
      <c r="E226" s="63">
        <f>(E102+E120+E138+E158+E173)/5</f>
        <v>21.538000000000004</v>
      </c>
      <c r="F226" s="63">
        <f>(F102+F120+F138+F158+F173)/5</f>
        <v>77.203999999999979</v>
      </c>
      <c r="G226" s="63">
        <f>(G102+G120+G138+G158+G173)/5</f>
        <v>590.5</v>
      </c>
      <c r="I226"/>
      <c r="J226"/>
      <c r="K226"/>
      <c r="L226"/>
      <c r="M226"/>
      <c r="N226"/>
      <c r="O226"/>
      <c r="P226"/>
      <c r="Q226"/>
      <c r="R226"/>
    </row>
    <row r="227" spans="1:18" s="20" customFormat="1" x14ac:dyDescent="0.2">
      <c r="A227" s="7"/>
      <c r="B227" s="64" t="s">
        <v>109</v>
      </c>
      <c r="C227" s="65"/>
      <c r="D227" s="66">
        <v>18</v>
      </c>
      <c r="E227" s="66">
        <v>18.399999999999999</v>
      </c>
      <c r="F227" s="66">
        <v>76.599999999999994</v>
      </c>
      <c r="G227" s="66" t="s">
        <v>118</v>
      </c>
      <c r="I227"/>
      <c r="J227"/>
      <c r="K227"/>
      <c r="L227"/>
      <c r="M227"/>
      <c r="N227"/>
      <c r="O227"/>
      <c r="P227"/>
      <c r="Q227"/>
      <c r="R227"/>
    </row>
    <row r="228" spans="1:18" s="20" customFormat="1" x14ac:dyDescent="0.2">
      <c r="A228" s="7"/>
      <c r="B228" s="38" t="s">
        <v>60</v>
      </c>
      <c r="C228" s="45"/>
      <c r="D228" s="19"/>
      <c r="E228" s="19"/>
      <c r="F228" s="18"/>
      <c r="G228" s="23">
        <f>G226/2720</f>
        <v>0.21709558823529412</v>
      </c>
      <c r="I228"/>
      <c r="J228"/>
      <c r="K228"/>
      <c r="L228"/>
      <c r="M228"/>
      <c r="N228"/>
      <c r="O228"/>
      <c r="P228"/>
      <c r="Q228"/>
      <c r="R228"/>
    </row>
    <row r="229" spans="1:18" s="20" customFormat="1" x14ac:dyDescent="0.2">
      <c r="A229" s="7"/>
      <c r="B229" s="38" t="s">
        <v>61</v>
      </c>
      <c r="C229" s="45"/>
      <c r="D229" s="63">
        <f>(D180+D164+D145+D109+D127)/5</f>
        <v>29.415999999999997</v>
      </c>
      <c r="E229" s="63">
        <f>(E180+E164+E145+E109+E127)/5</f>
        <v>27.064</v>
      </c>
      <c r="F229" s="63">
        <f>(F180+F164+F145+F109+F127)/5</f>
        <v>120.26799999999999</v>
      </c>
      <c r="G229" s="63">
        <f>(G180+G164+G145+G109+G127)/5</f>
        <v>838.87199999999996</v>
      </c>
      <c r="I229"/>
      <c r="J229"/>
      <c r="K229"/>
      <c r="L229"/>
      <c r="M229"/>
      <c r="N229"/>
      <c r="O229"/>
      <c r="P229"/>
      <c r="Q229"/>
      <c r="R229"/>
    </row>
    <row r="230" spans="1:18" s="20" customFormat="1" x14ac:dyDescent="0.2">
      <c r="A230" s="7"/>
      <c r="B230" s="64" t="s">
        <v>109</v>
      </c>
      <c r="C230" s="65"/>
      <c r="D230" s="66">
        <v>27</v>
      </c>
      <c r="E230" s="66">
        <v>27.6</v>
      </c>
      <c r="F230" s="66">
        <v>114.9</v>
      </c>
      <c r="G230" s="66" t="s">
        <v>119</v>
      </c>
      <c r="I230"/>
      <c r="J230"/>
      <c r="K230"/>
      <c r="L230"/>
      <c r="M230"/>
      <c r="N230"/>
      <c r="O230"/>
      <c r="P230"/>
      <c r="Q230"/>
      <c r="R230"/>
    </row>
    <row r="231" spans="1:18" s="20" customFormat="1" x14ac:dyDescent="0.2">
      <c r="A231" s="7"/>
      <c r="B231" s="38" t="s">
        <v>62</v>
      </c>
      <c r="C231" s="45"/>
      <c r="D231" s="19"/>
      <c r="E231" s="19"/>
      <c r="F231" s="18"/>
      <c r="G231" s="23">
        <f>G229/2720</f>
        <v>0.30840882352941174</v>
      </c>
      <c r="I231"/>
      <c r="J231"/>
      <c r="K231"/>
      <c r="L231"/>
      <c r="M231"/>
      <c r="N231"/>
      <c r="O231"/>
      <c r="P231"/>
      <c r="Q231"/>
      <c r="R231"/>
    </row>
    <row r="232" spans="1:18" s="20" customFormat="1" x14ac:dyDescent="0.2">
      <c r="A232" s="7"/>
      <c r="B232" s="38" t="s">
        <v>110</v>
      </c>
      <c r="C232" s="45"/>
      <c r="D232" s="63">
        <f>(D183+D167+D149+D130+D112)/5</f>
        <v>9.2200000000000006</v>
      </c>
      <c r="E232" s="63">
        <f>(E183+E167+E149+E130+E112)/5</f>
        <v>9.620000000000001</v>
      </c>
      <c r="F232" s="63">
        <f>(F183+F167+F149+F130+F112)/5</f>
        <v>52.879999999999995</v>
      </c>
      <c r="G232" s="63">
        <f>(G183+G167+G149+G130+G112)/5</f>
        <v>374.06</v>
      </c>
      <c r="I232"/>
      <c r="J232"/>
      <c r="K232"/>
      <c r="L232"/>
      <c r="M232"/>
      <c r="N232"/>
      <c r="O232"/>
      <c r="P232"/>
      <c r="Q232"/>
      <c r="R232"/>
    </row>
    <row r="233" spans="1:18" s="20" customFormat="1" x14ac:dyDescent="0.2">
      <c r="A233" s="7"/>
      <c r="B233" s="64" t="s">
        <v>109</v>
      </c>
      <c r="C233" s="65"/>
      <c r="D233" s="66">
        <v>9</v>
      </c>
      <c r="E233" s="66">
        <v>9.1999999999999993</v>
      </c>
      <c r="F233" s="66">
        <v>38.299999999999997</v>
      </c>
      <c r="G233" s="66" t="s">
        <v>120</v>
      </c>
      <c r="I233"/>
      <c r="J233"/>
      <c r="K233"/>
      <c r="L233"/>
      <c r="M233"/>
      <c r="N233"/>
      <c r="O233"/>
      <c r="P233"/>
      <c r="Q233"/>
      <c r="R233"/>
    </row>
    <row r="234" spans="1:18" s="20" customFormat="1" x14ac:dyDescent="0.2">
      <c r="A234" s="7"/>
      <c r="B234" s="38" t="s">
        <v>111</v>
      </c>
      <c r="C234" s="43"/>
      <c r="D234" s="19"/>
      <c r="E234" s="19"/>
      <c r="F234" s="19"/>
      <c r="G234" s="24">
        <f>G232/2720</f>
        <v>0.13752205882352941</v>
      </c>
      <c r="I234"/>
      <c r="J234"/>
      <c r="K234"/>
      <c r="L234"/>
      <c r="M234"/>
      <c r="N234"/>
      <c r="O234"/>
      <c r="P234"/>
      <c r="Q234"/>
      <c r="R234"/>
    </row>
    <row r="235" spans="1:18" s="20" customFormat="1" x14ac:dyDescent="0.2">
      <c r="A235" s="7"/>
      <c r="B235" s="38" t="s">
        <v>112</v>
      </c>
      <c r="C235" s="43"/>
      <c r="D235" s="63">
        <f>D232+D229+D226</f>
        <v>55.719999999999992</v>
      </c>
      <c r="E235" s="63">
        <f>E232+E229+E226</f>
        <v>58.222000000000001</v>
      </c>
      <c r="F235" s="63">
        <f>F232+F229+F226</f>
        <v>250.35199999999995</v>
      </c>
      <c r="G235" s="63">
        <f>G232+G229+G226</f>
        <v>1803.432</v>
      </c>
      <c r="I235"/>
      <c r="J235"/>
      <c r="K235"/>
      <c r="L235"/>
      <c r="M235"/>
      <c r="N235"/>
      <c r="O235"/>
      <c r="P235"/>
      <c r="Q235"/>
      <c r="R235"/>
    </row>
    <row r="236" spans="1:18" s="20" customFormat="1" x14ac:dyDescent="0.2">
      <c r="A236" s="7"/>
      <c r="B236" s="64" t="s">
        <v>109</v>
      </c>
      <c r="C236" s="65"/>
      <c r="D236" s="66">
        <f>D233+D230+D227</f>
        <v>54</v>
      </c>
      <c r="E236" s="66">
        <f>E233+E230+E227</f>
        <v>55.199999999999996</v>
      </c>
      <c r="F236" s="66">
        <f>F233+F230+F227</f>
        <v>229.79999999999998</v>
      </c>
      <c r="G236" s="66" t="s">
        <v>113</v>
      </c>
      <c r="I236"/>
      <c r="J236"/>
      <c r="K236"/>
      <c r="L236"/>
      <c r="M236"/>
      <c r="N236"/>
      <c r="O236"/>
      <c r="P236"/>
      <c r="Q236"/>
      <c r="R236"/>
    </row>
    <row r="237" spans="1:18" s="20" customFormat="1" x14ac:dyDescent="0.2">
      <c r="A237" s="7"/>
      <c r="B237" s="38" t="s">
        <v>114</v>
      </c>
      <c r="C237" s="43"/>
      <c r="D237" s="19"/>
      <c r="E237" s="19"/>
      <c r="F237" s="19"/>
      <c r="G237" s="24">
        <f>G235/2720</f>
        <v>0.66302647058823527</v>
      </c>
      <c r="I237"/>
      <c r="J237"/>
      <c r="K237"/>
      <c r="L237"/>
      <c r="M237"/>
      <c r="N237"/>
      <c r="O237"/>
      <c r="P237"/>
      <c r="Q237"/>
      <c r="R237"/>
    </row>
  </sheetData>
  <mergeCells count="91">
    <mergeCell ref="A130:B130"/>
    <mergeCell ref="B224:G224"/>
    <mergeCell ref="A132:H132"/>
    <mergeCell ref="A183:B183"/>
    <mergeCell ref="A168:B168"/>
    <mergeCell ref="A167:B167"/>
    <mergeCell ref="A158:B158"/>
    <mergeCell ref="A184:B184"/>
    <mergeCell ref="A185:B185"/>
    <mergeCell ref="A186:B186"/>
    <mergeCell ref="A187:B187"/>
    <mergeCell ref="B194:G194"/>
    <mergeCell ref="B209:G209"/>
    <mergeCell ref="A170:A172"/>
    <mergeCell ref="A173:B173"/>
    <mergeCell ref="A174:A179"/>
    <mergeCell ref="A180:B180"/>
    <mergeCell ref="A181:A182"/>
    <mergeCell ref="A159:A163"/>
    <mergeCell ref="A164:B164"/>
    <mergeCell ref="A165:A166"/>
    <mergeCell ref="A146:A148"/>
    <mergeCell ref="A149:B149"/>
    <mergeCell ref="A150:B150"/>
    <mergeCell ref="A151:H151"/>
    <mergeCell ref="A152:A157"/>
    <mergeCell ref="A131:B131"/>
    <mergeCell ref="A133:A137"/>
    <mergeCell ref="A138:B138"/>
    <mergeCell ref="A139:A144"/>
    <mergeCell ref="A145:B145"/>
    <mergeCell ref="A115:A119"/>
    <mergeCell ref="A120:B120"/>
    <mergeCell ref="A121:A126"/>
    <mergeCell ref="A127:B127"/>
    <mergeCell ref="A128:A129"/>
    <mergeCell ref="A114:H114"/>
    <mergeCell ref="A91:A92"/>
    <mergeCell ref="A93:B93"/>
    <mergeCell ref="A94:B94"/>
    <mergeCell ref="A95:H95"/>
    <mergeCell ref="A96:A101"/>
    <mergeCell ref="A102:B102"/>
    <mergeCell ref="A103:A108"/>
    <mergeCell ref="A109:B109"/>
    <mergeCell ref="A110:A111"/>
    <mergeCell ref="A112:B112"/>
    <mergeCell ref="A113:B113"/>
    <mergeCell ref="A90:B90"/>
    <mergeCell ref="A63:A66"/>
    <mergeCell ref="A67:B67"/>
    <mergeCell ref="A68:A72"/>
    <mergeCell ref="A73:B73"/>
    <mergeCell ref="A74:A75"/>
    <mergeCell ref="A76:B76"/>
    <mergeCell ref="A77:B77"/>
    <mergeCell ref="A78:H78"/>
    <mergeCell ref="A79:A83"/>
    <mergeCell ref="A84:B84"/>
    <mergeCell ref="A85:A89"/>
    <mergeCell ref="A26:A29"/>
    <mergeCell ref="A30:B30"/>
    <mergeCell ref="A31:A36"/>
    <mergeCell ref="A62:H62"/>
    <mergeCell ref="A38:A39"/>
    <mergeCell ref="A40:B40"/>
    <mergeCell ref="A41:B41"/>
    <mergeCell ref="A42:H42"/>
    <mergeCell ref="A43:A48"/>
    <mergeCell ref="A49:B49"/>
    <mergeCell ref="A50:A55"/>
    <mergeCell ref="A56:B56"/>
    <mergeCell ref="A57:A59"/>
    <mergeCell ref="A60:B60"/>
    <mergeCell ref="A61:B61"/>
    <mergeCell ref="H4:H5"/>
    <mergeCell ref="A169:H169"/>
    <mergeCell ref="A4:A5"/>
    <mergeCell ref="B4:B5"/>
    <mergeCell ref="C4:C5"/>
    <mergeCell ref="D4:F4"/>
    <mergeCell ref="G4:G5"/>
    <mergeCell ref="A37:B37"/>
    <mergeCell ref="A6:H6"/>
    <mergeCell ref="A7:A12"/>
    <mergeCell ref="A13:B13"/>
    <mergeCell ref="A20:B20"/>
    <mergeCell ref="A21:A22"/>
    <mergeCell ref="A23:B23"/>
    <mergeCell ref="A24:B24"/>
    <mergeCell ref="A25:H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fitToHeight="5" orientation="landscape" r:id="rId1"/>
  <rowBreaks count="5" manualBreakCount="5">
    <brk id="41" max="16383" man="1"/>
    <brk id="77" max="16383" man="1"/>
    <brk id="113" max="16383" man="1"/>
    <brk id="150" max="16383" man="1"/>
    <brk id="1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измен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2023-12-20T06:47:55Z</cp:lastPrinted>
  <dcterms:created xsi:type="dcterms:W3CDTF">2010-09-29T09:10:17Z</dcterms:created>
  <dcterms:modified xsi:type="dcterms:W3CDTF">2023-12-20T06:48:36Z</dcterms:modified>
</cp:coreProperties>
</file>